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bechafile\Users\Backup\204_260\02 管理係\31 各種調査\01 いろいろな調査\R06.01.26 経営比較分析表\"/>
    </mc:Choice>
  </mc:AlternateContent>
  <workbookProtection workbookAlgorithmName="SHA-512" workbookHashValue="stMiu7H4xNZN/TDzmio9AtZJGSgAmEzibPa//d48JdbRn2Pcf9K02tB0olkNjCe1Vak9kjGffjKf0P9MGaQ3SQ==" workbookSaltValue="CUM8nQIhcdamCNmvZzONG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<sst xmlns="http://schemas.openxmlformats.org/spreadsheetml/2006/main" count="228" uniqueCount="114">
  <si>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</si>
  <si>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</si>
  <si>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</si>
  <si>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</si>
  <si>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</si>
  <si>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</si>
  <si>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</si>
  <si>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</si>
  <si>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</si>
  <si>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</si>
  <si>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</si>
  <si>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</si>
  <si>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</si>
  <si>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</si>
  <si>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</si>
  <si>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</si>
  <si>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</si>
  <si>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</si>
  <si>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</si>
  <si>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</si>
  <si>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</si>
  <si>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</si>
  <si>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</si>
  <si>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</si>
  <si>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</si>
  <si>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</si>
  <si>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</si>
  <si>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</si>
  <si>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</si>
  <si>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</si>
  <si>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</si>
  <si>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</si>
  <si>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</si>
  <si>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</si>
  <si>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</si>
  <si>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</si>
  <si>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</si>
  <si>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</si>
  <si>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</si>
  <si>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</si>
  <si>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</si>
  <si>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</si>
  <si>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</si>
  <si>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</si>
  <si>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</si>
  <si>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</si>
  <si>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</si>
  <si>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</si>
  <si>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</si>
  <si>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</si>
  <si>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</si>
  <si>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</si>
  <si>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</si>
  <si>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</si>
  <si>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</si>
  <si>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</si>
  <si>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</si>
  <si>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</si>
  <si>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</si>
  <si>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</si>
  <si>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</si>
  <si>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</si>
  <si>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</si>
  <si>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</si>
  <si>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</si>
  <si>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</si>
  <si>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</si>
  <si>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</si>
  <si>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</si>
  <si>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</si>
  <si>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</si>
  <si>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</si>
  <si>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</si>
  <si>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</si>
  <si>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</si>
  <si>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</si>
  <si>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</si>
  <si>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</si>
  <si>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</si>
  <si>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</si>
  <si>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</si>
  <si>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</si>
  <si>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</si>
  <si>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</si>
  <si>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</si>
  <si>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</si>
  <si>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</si>
  <si>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</si>
  <si>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</si>
  <si>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</si>
  <si>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</si>
  <si>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</si>
  <si>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</si>
  <si>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標茶町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</si>
  <si>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</si>
  <si>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</si>
  <si>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</si>
  <si>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</si>
  <si>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</si>
  <si>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</si>
  <si>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</si>
  <si>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</si>
  <si>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</si>
  <si>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</si>
  <si>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</si>
  <si>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</si>
  <si>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</si>
  <si>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</si>
  <si>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</si>
  <si>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</si>
  <si>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</si>
  <si>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①経費節減の徹底により、経常収支比率が100％を上回る安定経営を維持している。
②累積欠損金は発生していない。
③計画的投資により、流動比率は100％を大きく上回っており、類似団体平均値も大きく上回っている。
④事業規模に見合った適正な投資により、企業債残高対給水収益比率は、全国平均値を下回る水準を維持しており、類似団体平均値も大きく下回っている。
⑤経営管理の徹底により、料金回収率は94.31％と、類似団体平均値を17.76ポイント上回っている。
⑥経費節減の徹底により、給水原価は169.85円と、類似団体平均値より99.40円低廉となっている。
⑦計画的な施設整備により、施設利用率は全国平均より5.67ポイント高く、類似団体平均値より24.50ポイント高い。
⑧漏水対策等の継続実施により、有収率は85.78％と類似団体平均値を15.36ポイント上回っている。</t>
    <rPh sb="1" eb="3">
      <t>ケイヒ</t>
    </rPh>
    <rPh sb="3" eb="5">
      <t>セツゲン</t>
    </rPh>
    <rPh sb="6" eb="8">
      <t>テッテイ</t>
    </rPh>
    <rPh sb="12" eb="14">
      <t>ケイジョウ</t>
    </rPh>
    <rPh sb="14" eb="16">
      <t>シュウシ</t>
    </rPh>
    <rPh sb="16" eb="18">
      <t>ヒリツ</t>
    </rPh>
    <rPh sb="24" eb="26">
      <t>ウワマワ</t>
    </rPh>
    <rPh sb="27" eb="29">
      <t>アンテイ</t>
    </rPh>
    <rPh sb="29" eb="31">
      <t>ケイエイ</t>
    </rPh>
    <rPh sb="32" eb="34">
      <t>イジ</t>
    </rPh>
    <rPh sb="41" eb="43">
      <t>ルイセキ</t>
    </rPh>
    <rPh sb="43" eb="46">
      <t>ケッソンキン</t>
    </rPh>
    <rPh sb="47" eb="49">
      <t>ハッセイ</t>
    </rPh>
    <rPh sb="57" eb="60">
      <t>ケイカクテキ</t>
    </rPh>
    <rPh sb="60" eb="62">
      <t>トウシ</t>
    </rPh>
    <rPh sb="66" eb="68">
      <t>リュウドウ</t>
    </rPh>
    <rPh sb="68" eb="70">
      <t>ヒリツ</t>
    </rPh>
    <rPh sb="76" eb="77">
      <t>オオ</t>
    </rPh>
    <rPh sb="79" eb="81">
      <t>ウワマワ</t>
    </rPh>
    <rPh sb="86" eb="88">
      <t>ルイジ</t>
    </rPh>
    <rPh sb="88" eb="90">
      <t>ダンタイ</t>
    </rPh>
    <rPh sb="90" eb="93">
      <t>ヘイキンチ</t>
    </rPh>
    <rPh sb="94" eb="95">
      <t>オオ</t>
    </rPh>
    <rPh sb="97" eb="99">
      <t>ウワマワ</t>
    </rPh>
    <rPh sb="106" eb="108">
      <t>ジギョウ</t>
    </rPh>
    <rPh sb="108" eb="110">
      <t>キボ</t>
    </rPh>
    <rPh sb="111" eb="113">
      <t>ミア</t>
    </rPh>
    <rPh sb="115" eb="117">
      <t>テキセイ</t>
    </rPh>
    <rPh sb="118" eb="120">
      <t>トウシ</t>
    </rPh>
    <rPh sb="124" eb="126">
      <t>キギョウ</t>
    </rPh>
    <rPh sb="126" eb="127">
      <t>サイ</t>
    </rPh>
    <rPh sb="127" eb="129">
      <t>ザンダカ</t>
    </rPh>
    <rPh sb="129" eb="130">
      <t>タイ</t>
    </rPh>
    <rPh sb="130" eb="132">
      <t>キュウスイ</t>
    </rPh>
    <rPh sb="132" eb="134">
      <t>シュウエキ</t>
    </rPh>
    <rPh sb="134" eb="136">
      <t>ヒリツ</t>
    </rPh>
    <rPh sb="138" eb="140">
      <t>ゼンコク</t>
    </rPh>
    <rPh sb="140" eb="143">
      <t>ヘイキンチ</t>
    </rPh>
    <rPh sb="144" eb="146">
      <t>シタマワ</t>
    </rPh>
    <rPh sb="147" eb="149">
      <t>スイジュン</t>
    </rPh>
    <rPh sb="150" eb="152">
      <t>イジ</t>
    </rPh>
    <rPh sb="157" eb="159">
      <t>ルイジ</t>
    </rPh>
    <rPh sb="159" eb="161">
      <t>ダンタイ</t>
    </rPh>
    <rPh sb="161" eb="164">
      <t>ヘイキンチ</t>
    </rPh>
    <rPh sb="165" eb="166">
      <t>オオ</t>
    </rPh>
    <rPh sb="168" eb="170">
      <t>シタマワ</t>
    </rPh>
    <rPh sb="177" eb="179">
      <t>ケイエイ</t>
    </rPh>
    <rPh sb="179" eb="181">
      <t>カンリ</t>
    </rPh>
    <rPh sb="182" eb="184">
      <t>テッテイ</t>
    </rPh>
    <rPh sb="188" eb="190">
      <t>リョウキン</t>
    </rPh>
    <rPh sb="190" eb="192">
      <t>カイシュウ</t>
    </rPh>
    <rPh sb="192" eb="193">
      <t>リツ</t>
    </rPh>
    <rPh sb="202" eb="204">
      <t>ルイジ</t>
    </rPh>
    <rPh sb="204" eb="206">
      <t>ダンタイ</t>
    </rPh>
    <rPh sb="206" eb="209">
      <t>ヘイキンチ</t>
    </rPh>
    <rPh sb="219" eb="221">
      <t>ウワマワ</t>
    </rPh>
    <rPh sb="228" eb="230">
      <t>ケイヒ</t>
    </rPh>
    <rPh sb="230" eb="232">
      <t>セツゲン</t>
    </rPh>
    <rPh sb="233" eb="235">
      <t>テッテイ</t>
    </rPh>
    <rPh sb="239" eb="241">
      <t>キュウスイ</t>
    </rPh>
    <rPh sb="241" eb="243">
      <t>ゲンカ</t>
    </rPh>
    <rPh sb="250" eb="251">
      <t>エン</t>
    </rPh>
    <rPh sb="253" eb="255">
      <t>ルイジ</t>
    </rPh>
    <rPh sb="255" eb="257">
      <t>ダンタイ</t>
    </rPh>
    <rPh sb="257" eb="260">
      <t>ヘイキンチ</t>
    </rPh>
    <rPh sb="267" eb="268">
      <t>エン</t>
    </rPh>
    <rPh sb="268" eb="270">
      <t>テイレン</t>
    </rPh>
    <rPh sb="279" eb="282">
      <t>ケイカクテキ</t>
    </rPh>
    <rPh sb="283" eb="285">
      <t>シセツ</t>
    </rPh>
    <rPh sb="285" eb="287">
      <t>セイビ</t>
    </rPh>
    <rPh sb="291" eb="293">
      <t>シセツ</t>
    </rPh>
    <rPh sb="293" eb="296">
      <t>リヨウリツ</t>
    </rPh>
    <rPh sb="297" eb="299">
      <t>ゼンコク</t>
    </rPh>
    <rPh sb="299" eb="301">
      <t>ヘイキン</t>
    </rPh>
    <rPh sb="311" eb="312">
      <t>タカ</t>
    </rPh>
    <rPh sb="314" eb="316">
      <t>ルイジ</t>
    </rPh>
    <rPh sb="316" eb="318">
      <t>ダンタイ</t>
    </rPh>
    <rPh sb="318" eb="321">
      <t>ヘイキンチ</t>
    </rPh>
    <rPh sb="332" eb="333">
      <t>タカ</t>
    </rPh>
    <rPh sb="337" eb="339">
      <t>ロウスイ</t>
    </rPh>
    <rPh sb="339" eb="341">
      <t>タイサク</t>
    </rPh>
    <rPh sb="341" eb="342">
      <t>トウ</t>
    </rPh>
    <rPh sb="343" eb="345">
      <t>ケイゾク</t>
    </rPh>
    <rPh sb="345" eb="347">
      <t>ジッシ</t>
    </rPh>
    <rPh sb="351" eb="353">
      <t>ユウシュウ</t>
    </rPh>
    <rPh sb="353" eb="354">
      <t>リツ</t>
    </rPh>
    <rPh sb="362" eb="364">
      <t>ルイジ</t>
    </rPh>
    <rPh sb="364" eb="366">
      <t>ダンタイ</t>
    </rPh>
    <rPh sb="366" eb="369">
      <t>ヘイキンチ</t>
    </rPh>
    <rPh sb="379" eb="381">
      <t>ウワマワ</t>
    </rPh>
    <phoneticPr fontId="16"/>
  </si>
  <si>
    <t>①計画的な投資により、有形固定資産減価償却率は49.23％と全国平均及び類似団体平均値を下回る水準を維持している。
②管路の経年劣化は埋設場所の影響を大きく受けることから、実際の老朽化状況に応じた管路更新を実施しており、管路経年化率は36.22％と類似団体平均値を上回っている。
③管路の経年劣化は埋設場所の影響を大きく受けることから、実際の老朽化状況に応じた管路更新を実施しており、管路更新率は類似団体平均値を0.18ポイント上回っている。</t>
    <rPh sb="1" eb="4">
      <t>ケイカクテキ</t>
    </rPh>
    <rPh sb="5" eb="7">
      <t>トウシ</t>
    </rPh>
    <rPh sb="11" eb="13">
      <t>ユウケイ</t>
    </rPh>
    <rPh sb="13" eb="15">
      <t>コテイ</t>
    </rPh>
    <rPh sb="15" eb="17">
      <t>シサン</t>
    </rPh>
    <rPh sb="17" eb="19">
      <t>ゲンカ</t>
    </rPh>
    <rPh sb="19" eb="21">
      <t>ショウキャク</t>
    </rPh>
    <rPh sb="21" eb="22">
      <t>リツ</t>
    </rPh>
    <rPh sb="30" eb="32">
      <t>ゼンコク</t>
    </rPh>
    <rPh sb="32" eb="34">
      <t>ヘイキン</t>
    </rPh>
    <rPh sb="34" eb="35">
      <t>オヨ</t>
    </rPh>
    <rPh sb="36" eb="38">
      <t>ルイジ</t>
    </rPh>
    <rPh sb="38" eb="40">
      <t>ダンタイ</t>
    </rPh>
    <rPh sb="40" eb="43">
      <t>ヘイキンチ</t>
    </rPh>
    <rPh sb="44" eb="46">
      <t>シタマワ</t>
    </rPh>
    <rPh sb="47" eb="49">
      <t>スイジュン</t>
    </rPh>
    <rPh sb="50" eb="52">
      <t>イジ</t>
    </rPh>
    <rPh sb="59" eb="61">
      <t>カンロ</t>
    </rPh>
    <rPh sb="62" eb="64">
      <t>ケイネン</t>
    </rPh>
    <rPh sb="64" eb="66">
      <t>レッカ</t>
    </rPh>
    <rPh sb="67" eb="69">
      <t>マイセツ</t>
    </rPh>
    <rPh sb="69" eb="71">
      <t>バショ</t>
    </rPh>
    <rPh sb="72" eb="74">
      <t>エイキョウ</t>
    </rPh>
    <rPh sb="75" eb="76">
      <t>オオ</t>
    </rPh>
    <rPh sb="78" eb="79">
      <t>ウ</t>
    </rPh>
    <rPh sb="86" eb="88">
      <t>ジッサイ</t>
    </rPh>
    <rPh sb="89" eb="92">
      <t>ロウキュウカ</t>
    </rPh>
    <rPh sb="92" eb="94">
      <t>ジョウキョウ</t>
    </rPh>
    <rPh sb="95" eb="96">
      <t>オウ</t>
    </rPh>
    <rPh sb="98" eb="100">
      <t>カンロ</t>
    </rPh>
    <rPh sb="100" eb="102">
      <t>コウシン</t>
    </rPh>
    <rPh sb="103" eb="105">
      <t>ジッシ</t>
    </rPh>
    <rPh sb="110" eb="112">
      <t>カンロ</t>
    </rPh>
    <rPh sb="112" eb="115">
      <t>ケイネンカ</t>
    </rPh>
    <rPh sb="115" eb="116">
      <t>リツ</t>
    </rPh>
    <rPh sb="124" eb="126">
      <t>ルイジ</t>
    </rPh>
    <rPh sb="126" eb="128">
      <t>ダンタイ</t>
    </rPh>
    <rPh sb="128" eb="131">
      <t>ヘイキンチ</t>
    </rPh>
    <rPh sb="132" eb="134">
      <t>ウワマワ</t>
    </rPh>
    <rPh sb="192" eb="194">
      <t>カンロ</t>
    </rPh>
    <rPh sb="194" eb="196">
      <t>コウシン</t>
    </rPh>
    <rPh sb="196" eb="197">
      <t>リツ</t>
    </rPh>
    <rPh sb="198" eb="200">
      <t>ルイジ</t>
    </rPh>
    <rPh sb="200" eb="202">
      <t>ダンタイ</t>
    </rPh>
    <rPh sb="202" eb="205">
      <t>ヘイキンチ</t>
    </rPh>
    <rPh sb="214" eb="216">
      <t>ウワマワ</t>
    </rPh>
    <phoneticPr fontId="16"/>
  </si>
  <si>
    <t>　管路更新率は類似団体平均値を上回る水準となっているものの、有形固定資産減価償却率が年々増加傾向にあり、管路経年化率も類似団体平均値に比べ高い水準となっていることから、引き続き老朽化状況に応じた適切な更新投資を検討実施していく必要がある。
　経常収支比率は100％を超えており、累積欠損金は無く、流動比率も100％を大きく超えているが、料金回収率が100％を5.69ポイント下回っているということは、給水収益以外の収入で賄われているということである。
　今後の人口減少に伴い給水収益の減少が推測されることから、老朽管の更新投資に合わせた適正な料金水準を検討するとともに、費用の抑制、企業債の適正管理を行い、安全な水道水を安定的に供給していきたい。</t>
    <rPh sb="15" eb="16">
      <t>ウエ</t>
    </rPh>
    <rPh sb="30" eb="32">
      <t>ユウケイ</t>
    </rPh>
    <rPh sb="32" eb="34">
      <t>コテイ</t>
    </rPh>
    <rPh sb="34" eb="36">
      <t>シサン</t>
    </rPh>
    <rPh sb="36" eb="38">
      <t>ゲンカ</t>
    </rPh>
    <rPh sb="38" eb="40">
      <t>ショウキャク</t>
    </rPh>
    <rPh sb="40" eb="41">
      <t>リツ</t>
    </rPh>
    <rPh sb="42" eb="44">
      <t>ネンネン</t>
    </rPh>
    <rPh sb="44" eb="46">
      <t>ゾウカ</t>
    </rPh>
    <rPh sb="46" eb="48">
      <t>ケイコウ</t>
    </rPh>
    <rPh sb="52" eb="54">
      <t>カンロ</t>
    </rPh>
    <rPh sb="54" eb="57">
      <t>ケイネンカ</t>
    </rPh>
    <rPh sb="57" eb="58">
      <t>リツ</t>
    </rPh>
    <rPh sb="59" eb="61">
      <t>ルイジ</t>
    </rPh>
    <rPh sb="61" eb="63">
      <t>ダンタイ</t>
    </rPh>
    <rPh sb="63" eb="66">
      <t>ヘイキンチ</t>
    </rPh>
    <rPh sb="67" eb="68">
      <t>クラ</t>
    </rPh>
    <rPh sb="69" eb="70">
      <t>タカ</t>
    </rPh>
    <rPh sb="71" eb="73">
      <t>スイジュン</t>
    </rPh>
    <rPh sb="84" eb="85">
      <t>ヒ</t>
    </rPh>
    <rPh sb="86" eb="87">
      <t>ツヅ</t>
    </rPh>
    <rPh sb="88" eb="91">
      <t>ロウキュウカ</t>
    </rPh>
    <rPh sb="91" eb="93">
      <t>ジョウキョウ</t>
    </rPh>
    <rPh sb="94" eb="95">
      <t>オウ</t>
    </rPh>
    <rPh sb="97" eb="99">
      <t>テキセツ</t>
    </rPh>
    <rPh sb="100" eb="102">
      <t>コウシン</t>
    </rPh>
    <rPh sb="102" eb="104">
      <t>トウシ</t>
    </rPh>
    <rPh sb="105" eb="107">
      <t>ケントウ</t>
    </rPh>
    <rPh sb="107" eb="109">
      <t>ジッシ</t>
    </rPh>
    <rPh sb="113" eb="115">
      <t>ヒツヨウ</t>
    </rPh>
    <rPh sb="121" eb="123">
      <t>ケイジョウ</t>
    </rPh>
    <rPh sb="123" eb="125">
      <t>シュウシ</t>
    </rPh>
    <rPh sb="125" eb="127">
      <t>ヒリツ</t>
    </rPh>
    <rPh sb="133" eb="134">
      <t>コ</t>
    </rPh>
    <rPh sb="139" eb="141">
      <t>ルイセキ</t>
    </rPh>
    <rPh sb="141" eb="144">
      <t>ケッソンキン</t>
    </rPh>
    <rPh sb="145" eb="146">
      <t>ナ</t>
    </rPh>
    <rPh sb="148" eb="150">
      <t>リュウドウ</t>
    </rPh>
    <rPh sb="150" eb="152">
      <t>ヒリツ</t>
    </rPh>
    <rPh sb="158" eb="159">
      <t>オオ</t>
    </rPh>
    <rPh sb="161" eb="162">
      <t>コ</t>
    </rPh>
    <rPh sb="168" eb="170">
      <t>リョウキン</t>
    </rPh>
    <rPh sb="170" eb="172">
      <t>カイシュウ</t>
    </rPh>
    <rPh sb="172" eb="173">
      <t>リツ</t>
    </rPh>
    <rPh sb="187" eb="189">
      <t>シタマワ</t>
    </rPh>
    <rPh sb="200" eb="202">
      <t>キュウスイ</t>
    </rPh>
    <rPh sb="202" eb="204">
      <t>シュウエキ</t>
    </rPh>
    <rPh sb="204" eb="206">
      <t>イガイ</t>
    </rPh>
    <rPh sb="207" eb="209">
      <t>シュウニュウ</t>
    </rPh>
    <rPh sb="210" eb="211">
      <t>マカナ</t>
    </rPh>
    <rPh sb="227" eb="229">
      <t>コンゴ</t>
    </rPh>
    <rPh sb="230" eb="232">
      <t>ジンコウ</t>
    </rPh>
    <rPh sb="232" eb="234">
      <t>ゲンショウ</t>
    </rPh>
    <rPh sb="235" eb="236">
      <t>トモナ</t>
    </rPh>
    <rPh sb="237" eb="239">
      <t>キュウスイ</t>
    </rPh>
    <rPh sb="239" eb="241">
      <t>シュウエキ</t>
    </rPh>
    <rPh sb="242" eb="244">
      <t>ゲンショウ</t>
    </rPh>
    <rPh sb="245" eb="247">
      <t>スイソク</t>
    </rPh>
    <rPh sb="255" eb="257">
      <t>ロウキュウ</t>
    </rPh>
    <rPh sb="257" eb="258">
      <t>カン</t>
    </rPh>
    <rPh sb="259" eb="261">
      <t>コウシン</t>
    </rPh>
    <rPh sb="261" eb="263">
      <t>トウシ</t>
    </rPh>
    <rPh sb="264" eb="265">
      <t>ア</t>
    </rPh>
    <rPh sb="268" eb="270">
      <t>テキセイ</t>
    </rPh>
    <rPh sb="271" eb="273">
      <t>リョウキン</t>
    </rPh>
    <rPh sb="273" eb="275">
      <t>スイジュン</t>
    </rPh>
    <rPh sb="276" eb="278">
      <t>ケントウ</t>
    </rPh>
    <rPh sb="285" eb="287">
      <t>ヒヨウ</t>
    </rPh>
    <rPh sb="288" eb="290">
      <t>ヨクセイ</t>
    </rPh>
    <rPh sb="291" eb="293">
      <t>キギョウ</t>
    </rPh>
    <rPh sb="293" eb="294">
      <t>サイ</t>
    </rPh>
    <rPh sb="295" eb="297">
      <t>テキセイ</t>
    </rPh>
    <rPh sb="297" eb="299">
      <t>カンリ</t>
    </rPh>
    <rPh sb="300" eb="301">
      <t>オコナ</t>
    </rPh>
    <rPh sb="303" eb="305">
      <t>アンゼン</t>
    </rPh>
    <rPh sb="306" eb="309">
      <t>スイドウスイ</t>
    </rPh>
    <rPh sb="310" eb="313">
      <t>アンテイテキ</t>
    </rPh>
    <rPh sb="314" eb="316">
      <t>キョウキュウ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</si>
</sst>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0.33</c:v>
                </c:pt>
                <c:pt idx="2">
                  <c:v>0.63</c:v>
                </c:pt>
                <c:pt idx="3">
                  <c:v>0.45</c:v>
                </c:pt>
                <c:pt idx="4">
                  <c:v>0.53</c:v>
                </c:pt>
              </c:numCache>
            </c:numRef>
          </c:val>
          <c:extLst>
            <c:ext xmlns:c16="http://schemas.microsoft.com/office/drawing/2014/chart" uri="{C3380CC4-5D6E-409C-BE32-E72D297353CC}">
              <c16:uniqueId val="{00000000-5AEE-4949-B630-9915661CAF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5AEE-4949-B630-9915661CAF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70.959999999999994</c:v>
                </c:pt>
                <c:pt idx="1">
                  <c:v>67.17</c:v>
                </c:pt>
                <c:pt idx="2">
                  <c:v>67.44</c:v>
                </c:pt>
                <c:pt idx="3">
                  <c:v>65.73</c:v>
                </c:pt>
                <c:pt idx="4">
                  <c:v>65.64</c:v>
                </c:pt>
              </c:numCache>
            </c:numRef>
          </c:val>
          <c:extLst>
            <c:ext xmlns:c16="http://schemas.microsoft.com/office/drawing/2014/chart" uri="{C3380CC4-5D6E-409C-BE32-E72D297353CC}">
              <c16:uniqueId val="{00000000-ABCE-48D6-A00C-C76EEEF60D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ABCE-48D6-A00C-C76EEEF60D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82.11</c:v>
                </c:pt>
                <c:pt idx="1">
                  <c:v>87.09</c:v>
                </c:pt>
                <c:pt idx="2">
                  <c:v>87.65</c:v>
                </c:pt>
                <c:pt idx="3">
                  <c:v>87.23</c:v>
                </c:pt>
                <c:pt idx="4">
                  <c:v>85.78</c:v>
                </c:pt>
              </c:numCache>
            </c:numRef>
          </c:val>
          <c:extLst>
            <c:ext xmlns:c16="http://schemas.microsoft.com/office/drawing/2014/chart" uri="{C3380CC4-5D6E-409C-BE32-E72D297353CC}">
              <c16:uniqueId val="{00000000-5E1B-407F-9626-2230A1F50A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5E1B-407F-9626-2230A1F50A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110.03</c:v>
                </c:pt>
                <c:pt idx="1">
                  <c:v>112.89</c:v>
                </c:pt>
                <c:pt idx="2">
                  <c:v>112</c:v>
                </c:pt>
                <c:pt idx="3">
                  <c:v>108.41</c:v>
                </c:pt>
                <c:pt idx="4">
                  <c:v>113.91</c:v>
                </c:pt>
              </c:numCache>
            </c:numRef>
          </c:val>
          <c:extLst>
            <c:ext xmlns:c16="http://schemas.microsoft.com/office/drawing/2014/chart" uri="{C3380CC4-5D6E-409C-BE32-E72D297353CC}">
              <c16:uniqueId val="{00000000-AEA2-491B-934F-E0BB68C5EE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AEA2-491B-934F-E0BB68C5EE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43.49</c:v>
                </c:pt>
                <c:pt idx="1">
                  <c:v>45.5</c:v>
                </c:pt>
                <c:pt idx="2">
                  <c:v>46.56</c:v>
                </c:pt>
                <c:pt idx="3">
                  <c:v>47.74</c:v>
                </c:pt>
                <c:pt idx="4">
                  <c:v>49.23</c:v>
                </c:pt>
              </c:numCache>
            </c:numRef>
          </c:val>
          <c:extLst>
            <c:ext xmlns:c16="http://schemas.microsoft.com/office/drawing/2014/chart" uri="{C3380CC4-5D6E-409C-BE32-E72D297353CC}">
              <c16:uniqueId val="{00000000-C9E2-4C98-873D-2BCF3E2A48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C9E2-4C98-873D-2BCF3E2A48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31.74</c:v>
                </c:pt>
                <c:pt idx="1">
                  <c:v>32.4</c:v>
                </c:pt>
                <c:pt idx="2">
                  <c:v>32.44</c:v>
                </c:pt>
                <c:pt idx="3">
                  <c:v>34.64</c:v>
                </c:pt>
                <c:pt idx="4">
                  <c:v>36.22</c:v>
                </c:pt>
              </c:numCache>
            </c:numRef>
          </c:val>
          <c:extLst>
            <c:ext xmlns:c16="http://schemas.microsoft.com/office/drawing/2014/chart" uri="{C3380CC4-5D6E-409C-BE32-E72D297353CC}">
              <c16:uniqueId val="{00000000-CB99-4AB7-883C-CC077C6E27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CB99-4AB7-883C-CC077C6E27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A0-49E7-A23E-021D994DE5C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7DA0-49E7-A23E-021D994DE5C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757.33</c:v>
                </c:pt>
                <c:pt idx="1">
                  <c:v>726.73</c:v>
                </c:pt>
                <c:pt idx="2">
                  <c:v>802.28</c:v>
                </c:pt>
                <c:pt idx="3">
                  <c:v>805.36</c:v>
                </c:pt>
                <c:pt idx="4">
                  <c:v>849.6</c:v>
                </c:pt>
              </c:numCache>
            </c:numRef>
          </c:val>
          <c:extLst>
            <c:ext xmlns:c16="http://schemas.microsoft.com/office/drawing/2014/chart" uri="{C3380CC4-5D6E-409C-BE32-E72D297353CC}">
              <c16:uniqueId val="{00000000-773C-4273-8F7B-7370740565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773C-4273-8F7B-7370740565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279.41000000000003</c:v>
                </c:pt>
                <c:pt idx="1">
                  <c:v>264.42</c:v>
                </c:pt>
                <c:pt idx="2">
                  <c:v>255.84</c:v>
                </c:pt>
                <c:pt idx="3">
                  <c:v>257.24</c:v>
                </c:pt>
                <c:pt idx="4">
                  <c:v>260.20999999999998</c:v>
                </c:pt>
              </c:numCache>
            </c:numRef>
          </c:val>
          <c:extLst>
            <c:ext xmlns:c16="http://schemas.microsoft.com/office/drawing/2014/chart" uri="{C3380CC4-5D6E-409C-BE32-E72D297353CC}">
              <c16:uniqueId val="{00000000-92E8-44ED-9226-7F5D028285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92E8-44ED-9226-7F5D028285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94.36</c:v>
                </c:pt>
                <c:pt idx="1">
                  <c:v>96.31</c:v>
                </c:pt>
                <c:pt idx="2">
                  <c:v>94.94</c:v>
                </c:pt>
                <c:pt idx="3">
                  <c:v>90.18</c:v>
                </c:pt>
                <c:pt idx="4">
                  <c:v>94.31</c:v>
                </c:pt>
              </c:numCache>
            </c:numRef>
          </c:val>
          <c:extLst>
            <c:ext xmlns:c16="http://schemas.microsoft.com/office/drawing/2014/chart" uri="{C3380CC4-5D6E-409C-BE32-E72D297353CC}">
              <c16:uniqueId val="{00000000-B0AE-4410-9671-E7F53F787B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B0AE-4410-9671-E7F53F787B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168.08</c:v>
                </c:pt>
                <c:pt idx="1">
                  <c:v>165.18</c:v>
                </c:pt>
                <c:pt idx="2">
                  <c:v>166.46</c:v>
                </c:pt>
                <c:pt idx="3">
                  <c:v>176.34</c:v>
                </c:pt>
                <c:pt idx="4">
                  <c:v>169.85</c:v>
                </c:pt>
              </c:numCache>
            </c:numRef>
          </c:val>
          <c:extLst>
            <c:ext xmlns:c16="http://schemas.microsoft.com/office/drawing/2014/chart" uri="{C3380CC4-5D6E-409C-BE32-E72D297353CC}">
              <c16:uniqueId val="{00000000-E2D7-479E-8DF9-7082C49974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E2D7-479E-8DF9-7082C49974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75" zoomScaleNormal="100" zoomScaleSheetLayoutView="75" workbookViewId="0">
      <selection activeCell="CC75" sqref="CC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標茶町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7179</v>
      </c>
      <c r="AM8" s="66"/>
      <c r="AN8" s="66"/>
      <c r="AO8" s="66"/>
      <c r="AP8" s="66"/>
      <c r="AQ8" s="66"/>
      <c r="AR8" s="66"/>
      <c r="AS8" s="66"/>
      <c r="AT8" s="37">
        <f>データ!$S$6</f>
        <v>1099.3699999999999</v>
      </c>
      <c r="AU8" s="38"/>
      <c r="AV8" s="38"/>
      <c r="AW8" s="38"/>
      <c r="AX8" s="38"/>
      <c r="AY8" s="38"/>
      <c r="AZ8" s="38"/>
      <c r="BA8" s="38"/>
      <c r="BB8" s="55">
        <f>データ!$T$6</f>
        <v>6.53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63.2</v>
      </c>
      <c r="J10" s="38"/>
      <c r="K10" s="38"/>
      <c r="L10" s="38"/>
      <c r="M10" s="38"/>
      <c r="N10" s="38"/>
      <c r="O10" s="65"/>
      <c r="P10" s="55">
        <f>データ!$P$6</f>
        <v>58.13</v>
      </c>
      <c r="Q10" s="55"/>
      <c r="R10" s="55"/>
      <c r="S10" s="55"/>
      <c r="T10" s="55"/>
      <c r="U10" s="55"/>
      <c r="V10" s="55"/>
      <c r="W10" s="66">
        <f>データ!$Q$6</f>
        <v>2910</v>
      </c>
      <c r="X10" s="66"/>
      <c r="Y10" s="66"/>
      <c r="Z10" s="66"/>
      <c r="AA10" s="66"/>
      <c r="AB10" s="66"/>
      <c r="AC10" s="66"/>
      <c r="AD10" s="2"/>
      <c r="AE10" s="2"/>
      <c r="AF10" s="2"/>
      <c r="AG10" s="2"/>
      <c r="AH10" s="2"/>
      <c r="AI10" s="2"/>
      <c r="AJ10" s="2"/>
      <c r="AK10" s="2"/>
      <c r="AL10" s="66">
        <f>データ!$U$6</f>
        <v>4115</v>
      </c>
      <c r="AM10" s="66"/>
      <c r="AN10" s="66"/>
      <c r="AO10" s="66"/>
      <c r="AP10" s="66"/>
      <c r="AQ10" s="66"/>
      <c r="AR10" s="66"/>
      <c r="AS10" s="66"/>
      <c r="AT10" s="37">
        <f>データ!$V$6</f>
        <v>6.38</v>
      </c>
      <c r="AU10" s="38"/>
      <c r="AV10" s="38"/>
      <c r="AW10" s="38"/>
      <c r="AX10" s="38"/>
      <c r="AY10" s="38"/>
      <c r="AZ10" s="38"/>
      <c r="BA10" s="38"/>
      <c r="BB10" s="55">
        <f>データ!$W$6</f>
        <v>644.98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twCiGpuCXxxjYo/IO4JCaT09nVtek0nGu4tBNkcYFuFhHCXEU09XSL0pX/HbsgUZMZIpghwLI4Vzrcxxb6uCw==" saltValue="C+YRRA00V7rnwkJwRA+C/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16641</v>
      </c>
      <c r="D6" s="20">
        <f t="shared" si="3"/>
        <v>46</v>
      </c>
      <c r="E6" s="20">
        <f t="shared" si="3"/>
        <v>1</v>
      </c>
      <c r="F6" s="20">
        <f t="shared" si="3"/>
        <v>0</v>
      </c>
      <c r="G6" s="20">
        <f t="shared" si="3"/>
        <v>1</v>
      </c>
      <c r="H6" s="20" t="str">
        <f t="shared" si="3"/>
        <v>北海道　標茶町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63.2</v>
      </c>
      <c r="P6" s="21">
        <f t="shared" si="3"/>
        <v>58.13</v>
      </c>
      <c r="Q6" s="21">
        <f t="shared" si="3"/>
        <v>2910</v>
      </c>
      <c r="R6" s="21">
        <f t="shared" si="3"/>
        <v>7179</v>
      </c>
      <c r="S6" s="21">
        <f t="shared" si="3"/>
        <v>1099.3699999999999</v>
      </c>
      <c r="T6" s="21">
        <f t="shared" si="3"/>
        <v>6.53</v>
      </c>
      <c r="U6" s="21">
        <f t="shared" si="3"/>
        <v>4115</v>
      </c>
      <c r="V6" s="21">
        <f t="shared" si="3"/>
        <v>6.38</v>
      </c>
      <c r="W6" s="21">
        <f t="shared" si="3"/>
        <v>644.98</v>
      </c>
      <c r="X6" s="22">
        <f>IF(X7="",NA(),X7)</f>
        <v>110.03</v>
      </c>
      <c r="Y6" s="22">
        <f t="shared" ref="Y6:AG6" si="4">IF(Y7="",NA(),Y7)</f>
        <v>112.89</v>
      </c>
      <c r="Z6" s="22">
        <f t="shared" si="4"/>
        <v>112</v>
      </c>
      <c r="AA6" s="22">
        <f t="shared" si="4"/>
        <v>108.41</v>
      </c>
      <c r="AB6" s="22">
        <f t="shared" si="4"/>
        <v>113.91</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757.33</v>
      </c>
      <c r="AU6" s="22">
        <f t="shared" ref="AU6:BC6" si="6">IF(AU7="",NA(),AU7)</f>
        <v>726.73</v>
      </c>
      <c r="AV6" s="22">
        <f t="shared" si="6"/>
        <v>802.28</v>
      </c>
      <c r="AW6" s="22">
        <f t="shared" si="6"/>
        <v>805.36</v>
      </c>
      <c r="AX6" s="22">
        <f t="shared" si="6"/>
        <v>849.6</v>
      </c>
      <c r="AY6" s="22">
        <f t="shared" si="6"/>
        <v>450.54</v>
      </c>
      <c r="AZ6" s="22">
        <f t="shared" si="6"/>
        <v>348.88</v>
      </c>
      <c r="BA6" s="22">
        <f t="shared" si="6"/>
        <v>381.07</v>
      </c>
      <c r="BB6" s="22">
        <f t="shared" si="6"/>
        <v>367.4</v>
      </c>
      <c r="BC6" s="22">
        <f t="shared" si="6"/>
        <v>345.42</v>
      </c>
      <c r="BD6" s="21" t="str">
        <f>IF(BD7="","",IF(BD7="-","【-】","【"&amp;SUBSTITUTE(TEXT(BD7,"#,##0.00"),"-","△")&amp;"】"))</f>
        <v>【252.29】</v>
      </c>
      <c r="BE6" s="22">
        <f>IF(BE7="",NA(),BE7)</f>
        <v>279.41000000000003</v>
      </c>
      <c r="BF6" s="22">
        <f t="shared" ref="BF6:BN6" si="7">IF(BF7="",NA(),BF7)</f>
        <v>264.42</v>
      </c>
      <c r="BG6" s="22">
        <f t="shared" si="7"/>
        <v>255.84</v>
      </c>
      <c r="BH6" s="22">
        <f t="shared" si="7"/>
        <v>257.24</v>
      </c>
      <c r="BI6" s="22">
        <f t="shared" si="7"/>
        <v>260.20999999999998</v>
      </c>
      <c r="BJ6" s="22">
        <f t="shared" si="7"/>
        <v>496.56</v>
      </c>
      <c r="BK6" s="22">
        <f t="shared" si="7"/>
        <v>540.38</v>
      </c>
      <c r="BL6" s="22">
        <f t="shared" si="7"/>
        <v>556.47</v>
      </c>
      <c r="BM6" s="22">
        <f t="shared" si="7"/>
        <v>564.99</v>
      </c>
      <c r="BN6" s="22">
        <f t="shared" si="7"/>
        <v>631.39</v>
      </c>
      <c r="BO6" s="21" t="str">
        <f>IF(BO7="","",IF(BO7="-","【-】","【"&amp;SUBSTITUTE(TEXT(BO7,"#,##0.00"),"-","△")&amp;"】"))</f>
        <v>【268.07】</v>
      </c>
      <c r="BP6" s="22">
        <f>IF(BP7="",NA(),BP7)</f>
        <v>94.36</v>
      </c>
      <c r="BQ6" s="22">
        <f t="shared" ref="BQ6:BY6" si="8">IF(BQ7="",NA(),BQ7)</f>
        <v>96.31</v>
      </c>
      <c r="BR6" s="22">
        <f t="shared" si="8"/>
        <v>94.94</v>
      </c>
      <c r="BS6" s="22">
        <f t="shared" si="8"/>
        <v>90.18</v>
      </c>
      <c r="BT6" s="22">
        <f t="shared" si="8"/>
        <v>94.31</v>
      </c>
      <c r="BU6" s="22">
        <f t="shared" si="8"/>
        <v>84.9</v>
      </c>
      <c r="BV6" s="22">
        <f t="shared" si="8"/>
        <v>83.22</v>
      </c>
      <c r="BW6" s="22">
        <f t="shared" si="8"/>
        <v>78.67</v>
      </c>
      <c r="BX6" s="22">
        <f t="shared" si="8"/>
        <v>80.56</v>
      </c>
      <c r="BY6" s="22">
        <f t="shared" si="8"/>
        <v>76.55</v>
      </c>
      <c r="BZ6" s="21" t="str">
        <f>IF(BZ7="","",IF(BZ7="-","【-】","【"&amp;SUBSTITUTE(TEXT(BZ7,"#,##0.00"),"-","△")&amp;"】"))</f>
        <v>【97.47】</v>
      </c>
      <c r="CA6" s="22">
        <f>IF(CA7="",NA(),CA7)</f>
        <v>168.08</v>
      </c>
      <c r="CB6" s="22">
        <f t="shared" ref="CB6:CJ6" si="9">IF(CB7="",NA(),CB7)</f>
        <v>165.18</v>
      </c>
      <c r="CC6" s="22">
        <f t="shared" si="9"/>
        <v>166.46</v>
      </c>
      <c r="CD6" s="22">
        <f t="shared" si="9"/>
        <v>176.34</v>
      </c>
      <c r="CE6" s="22">
        <f t="shared" si="9"/>
        <v>169.85</v>
      </c>
      <c r="CF6" s="22">
        <f t="shared" si="9"/>
        <v>231.9</v>
      </c>
      <c r="CG6" s="22">
        <f t="shared" si="9"/>
        <v>234.17</v>
      </c>
      <c r="CH6" s="22">
        <f t="shared" si="9"/>
        <v>257.95</v>
      </c>
      <c r="CI6" s="22">
        <f t="shared" si="9"/>
        <v>260.87</v>
      </c>
      <c r="CJ6" s="22">
        <f t="shared" si="9"/>
        <v>269.25</v>
      </c>
      <c r="CK6" s="21" t="str">
        <f>IF(CK7="","",IF(CK7="-","【-】","【"&amp;SUBSTITUTE(TEXT(CK7,"#,##0.00"),"-","△")&amp;"】"))</f>
        <v>【174.75】</v>
      </c>
      <c r="CL6" s="22">
        <f>IF(CL7="",NA(),CL7)</f>
        <v>70.959999999999994</v>
      </c>
      <c r="CM6" s="22">
        <f t="shared" ref="CM6:CU6" si="10">IF(CM7="",NA(),CM7)</f>
        <v>67.17</v>
      </c>
      <c r="CN6" s="22">
        <f t="shared" si="10"/>
        <v>67.44</v>
      </c>
      <c r="CO6" s="22">
        <f t="shared" si="10"/>
        <v>65.73</v>
      </c>
      <c r="CP6" s="22">
        <f t="shared" si="10"/>
        <v>65.64</v>
      </c>
      <c r="CQ6" s="22">
        <f t="shared" si="10"/>
        <v>39.61</v>
      </c>
      <c r="CR6" s="22">
        <f t="shared" si="10"/>
        <v>41.06</v>
      </c>
      <c r="CS6" s="22">
        <f t="shared" si="10"/>
        <v>39.94</v>
      </c>
      <c r="CT6" s="22">
        <f t="shared" si="10"/>
        <v>40.19</v>
      </c>
      <c r="CU6" s="22">
        <f t="shared" si="10"/>
        <v>41.14</v>
      </c>
      <c r="CV6" s="21" t="str">
        <f>IF(CV7="","",IF(CV7="-","【-】","【"&amp;SUBSTITUTE(TEXT(CV7,"#,##0.00"),"-","△")&amp;"】"))</f>
        <v>【59.97】</v>
      </c>
      <c r="CW6" s="22">
        <f>IF(CW7="",NA(),CW7)</f>
        <v>82.11</v>
      </c>
      <c r="CX6" s="22">
        <f t="shared" ref="CX6:DF6" si="11">IF(CX7="",NA(),CX7)</f>
        <v>87.09</v>
      </c>
      <c r="CY6" s="22">
        <f t="shared" si="11"/>
        <v>87.65</v>
      </c>
      <c r="CZ6" s="22">
        <f t="shared" si="11"/>
        <v>87.23</v>
      </c>
      <c r="DA6" s="22">
        <f t="shared" si="11"/>
        <v>85.78</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43.49</v>
      </c>
      <c r="DI6" s="22">
        <f t="shared" ref="DI6:DQ6" si="12">IF(DI7="",NA(),DI7)</f>
        <v>45.5</v>
      </c>
      <c r="DJ6" s="22">
        <f t="shared" si="12"/>
        <v>46.56</v>
      </c>
      <c r="DK6" s="22">
        <f t="shared" si="12"/>
        <v>47.74</v>
      </c>
      <c r="DL6" s="22">
        <f t="shared" si="12"/>
        <v>49.23</v>
      </c>
      <c r="DM6" s="22">
        <f t="shared" si="12"/>
        <v>54.09</v>
      </c>
      <c r="DN6" s="22">
        <f t="shared" si="12"/>
        <v>52.73</v>
      </c>
      <c r="DO6" s="22">
        <f t="shared" si="12"/>
        <v>53.25</v>
      </c>
      <c r="DP6" s="22">
        <f t="shared" si="12"/>
        <v>53.4</v>
      </c>
      <c r="DQ6" s="22">
        <f t="shared" si="12"/>
        <v>52.14</v>
      </c>
      <c r="DR6" s="21" t="str">
        <f>IF(DR7="","",IF(DR7="-","【-】","【"&amp;SUBSTITUTE(TEXT(DR7,"#,##0.00"),"-","△")&amp;"】"))</f>
        <v>【51.51】</v>
      </c>
      <c r="DS6" s="22">
        <f>IF(DS7="",NA(),DS7)</f>
        <v>31.74</v>
      </c>
      <c r="DT6" s="22">
        <f t="shared" ref="DT6:EB6" si="13">IF(DT7="",NA(),DT7)</f>
        <v>32.4</v>
      </c>
      <c r="DU6" s="22">
        <f t="shared" si="13"/>
        <v>32.44</v>
      </c>
      <c r="DV6" s="22">
        <f t="shared" si="13"/>
        <v>34.64</v>
      </c>
      <c r="DW6" s="22">
        <f t="shared" si="13"/>
        <v>36.22</v>
      </c>
      <c r="DX6" s="22">
        <f t="shared" si="13"/>
        <v>18.68</v>
      </c>
      <c r="DY6" s="22">
        <f t="shared" si="13"/>
        <v>19.91</v>
      </c>
      <c r="DZ6" s="22">
        <f t="shared" si="13"/>
        <v>23.02</v>
      </c>
      <c r="EA6" s="22">
        <f t="shared" si="13"/>
        <v>21.86</v>
      </c>
      <c r="EB6" s="22">
        <f t="shared" si="13"/>
        <v>21.01</v>
      </c>
      <c r="EC6" s="21" t="str">
        <f>IF(EC7="","",IF(EC7="-","【-】","【"&amp;SUBSTITUTE(TEXT(EC7,"#,##0.00"),"-","△")&amp;"】"))</f>
        <v>【23.75】</v>
      </c>
      <c r="ED6" s="22">
        <f>IF(ED7="",NA(),ED7)</f>
        <v>0.31</v>
      </c>
      <c r="EE6" s="22">
        <f t="shared" ref="EE6:EM6" si="14">IF(EE7="",NA(),EE7)</f>
        <v>0.33</v>
      </c>
      <c r="EF6" s="22">
        <f t="shared" si="14"/>
        <v>0.63</v>
      </c>
      <c r="EG6" s="22">
        <f t="shared" si="14"/>
        <v>0.45</v>
      </c>
      <c r="EH6" s="22">
        <f t="shared" si="14"/>
        <v>0.53</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16641</v>
      </c>
      <c r="D7" s="24">
        <v>46</v>
      </c>
      <c r="E7" s="24">
        <v>1</v>
      </c>
      <c r="F7" s="24">
        <v>0</v>
      </c>
      <c r="G7" s="24">
        <v>1</v>
      </c>
      <c r="H7" s="24" t="s">
        <v>93</v>
      </c>
      <c r="I7" s="24" t="s">
        <v>94</v>
      </c>
      <c r="J7" s="24" t="s">
        <v>95</v>
      </c>
      <c r="K7" s="24" t="s">
        <v>96</v>
      </c>
      <c r="L7" s="24" t="s">
        <v>97</v>
      </c>
      <c r="M7" s="24" t="s">
        <v>98</v>
      </c>
      <c r="N7" s="25" t="s">
        <v>99</v>
      </c>
      <c r="O7" s="25">
        <v>63.2</v>
      </c>
      <c r="P7" s="25">
        <v>58.13</v>
      </c>
      <c r="Q7" s="25">
        <v>2910</v>
      </c>
      <c r="R7" s="25">
        <v>7179</v>
      </c>
      <c r="S7" s="25">
        <v>1099.3699999999999</v>
      </c>
      <c r="T7" s="25">
        <v>6.53</v>
      </c>
      <c r="U7" s="25">
        <v>4115</v>
      </c>
      <c r="V7" s="25">
        <v>6.38</v>
      </c>
      <c r="W7" s="25">
        <v>644.98</v>
      </c>
      <c r="X7" s="25">
        <v>110.03</v>
      </c>
      <c r="Y7" s="25">
        <v>112.89</v>
      </c>
      <c r="Z7" s="25">
        <v>112</v>
      </c>
      <c r="AA7" s="25">
        <v>108.41</v>
      </c>
      <c r="AB7" s="25">
        <v>113.91</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757.33</v>
      </c>
      <c r="AU7" s="25">
        <v>726.73</v>
      </c>
      <c r="AV7" s="25">
        <v>802.28</v>
      </c>
      <c r="AW7" s="25">
        <v>805.36</v>
      </c>
      <c r="AX7" s="25">
        <v>849.6</v>
      </c>
      <c r="AY7" s="25">
        <v>450.54</v>
      </c>
      <c r="AZ7" s="25">
        <v>348.88</v>
      </c>
      <c r="BA7" s="25">
        <v>381.07</v>
      </c>
      <c r="BB7" s="25">
        <v>367.4</v>
      </c>
      <c r="BC7" s="25">
        <v>345.42</v>
      </c>
      <c r="BD7" s="25">
        <v>252.29</v>
      </c>
      <c r="BE7" s="25">
        <v>279.41000000000003</v>
      </c>
      <c r="BF7" s="25">
        <v>264.42</v>
      </c>
      <c r="BG7" s="25">
        <v>255.84</v>
      </c>
      <c r="BH7" s="25">
        <v>257.24</v>
      </c>
      <c r="BI7" s="25">
        <v>260.20999999999998</v>
      </c>
      <c r="BJ7" s="25">
        <v>496.56</v>
      </c>
      <c r="BK7" s="25">
        <v>540.38</v>
      </c>
      <c r="BL7" s="25">
        <v>556.47</v>
      </c>
      <c r="BM7" s="25">
        <v>564.99</v>
      </c>
      <c r="BN7" s="25">
        <v>631.39</v>
      </c>
      <c r="BO7" s="25">
        <v>268.07</v>
      </c>
      <c r="BP7" s="25">
        <v>94.36</v>
      </c>
      <c r="BQ7" s="25">
        <v>96.31</v>
      </c>
      <c r="BR7" s="25">
        <v>94.94</v>
      </c>
      <c r="BS7" s="25">
        <v>90.18</v>
      </c>
      <c r="BT7" s="25">
        <v>94.31</v>
      </c>
      <c r="BU7" s="25">
        <v>84.9</v>
      </c>
      <c r="BV7" s="25">
        <v>83.22</v>
      </c>
      <c r="BW7" s="25">
        <v>78.67</v>
      </c>
      <c r="BX7" s="25">
        <v>80.56</v>
      </c>
      <c r="BY7" s="25">
        <v>76.55</v>
      </c>
      <c r="BZ7" s="25">
        <v>97.47</v>
      </c>
      <c r="CA7" s="25">
        <v>168.08</v>
      </c>
      <c r="CB7" s="25">
        <v>165.18</v>
      </c>
      <c r="CC7" s="25">
        <v>166.46</v>
      </c>
      <c r="CD7" s="25">
        <v>176.34</v>
      </c>
      <c r="CE7" s="25">
        <v>169.85</v>
      </c>
      <c r="CF7" s="25">
        <v>231.9</v>
      </c>
      <c r="CG7" s="25">
        <v>234.17</v>
      </c>
      <c r="CH7" s="25">
        <v>257.95</v>
      </c>
      <c r="CI7" s="25">
        <v>260.87</v>
      </c>
      <c r="CJ7" s="25">
        <v>269.25</v>
      </c>
      <c r="CK7" s="25">
        <v>174.75</v>
      </c>
      <c r="CL7" s="25">
        <v>70.959999999999994</v>
      </c>
      <c r="CM7" s="25">
        <v>67.17</v>
      </c>
      <c r="CN7" s="25">
        <v>67.44</v>
      </c>
      <c r="CO7" s="25">
        <v>65.73</v>
      </c>
      <c r="CP7" s="25">
        <v>65.64</v>
      </c>
      <c r="CQ7" s="25">
        <v>39.61</v>
      </c>
      <c r="CR7" s="25">
        <v>41.06</v>
      </c>
      <c r="CS7" s="25">
        <v>39.94</v>
      </c>
      <c r="CT7" s="25">
        <v>40.19</v>
      </c>
      <c r="CU7" s="25">
        <v>41.14</v>
      </c>
      <c r="CV7" s="25">
        <v>59.97</v>
      </c>
      <c r="CW7" s="25">
        <v>82.11</v>
      </c>
      <c r="CX7" s="25">
        <v>87.09</v>
      </c>
      <c r="CY7" s="25">
        <v>87.65</v>
      </c>
      <c r="CZ7" s="25">
        <v>87.23</v>
      </c>
      <c r="DA7" s="25">
        <v>85.78</v>
      </c>
      <c r="DB7" s="25">
        <v>72.959999999999994</v>
      </c>
      <c r="DC7" s="25">
        <v>72.42</v>
      </c>
      <c r="DD7" s="25">
        <v>69.41</v>
      </c>
      <c r="DE7" s="25">
        <v>71.52</v>
      </c>
      <c r="DF7" s="25">
        <v>70.42</v>
      </c>
      <c r="DG7" s="25">
        <v>89.76</v>
      </c>
      <c r="DH7" s="25">
        <v>43.49</v>
      </c>
      <c r="DI7" s="25">
        <v>45.5</v>
      </c>
      <c r="DJ7" s="25">
        <v>46.56</v>
      </c>
      <c r="DK7" s="25">
        <v>47.74</v>
      </c>
      <c r="DL7" s="25">
        <v>49.23</v>
      </c>
      <c r="DM7" s="25">
        <v>54.09</v>
      </c>
      <c r="DN7" s="25">
        <v>52.73</v>
      </c>
      <c r="DO7" s="25">
        <v>53.25</v>
      </c>
      <c r="DP7" s="25">
        <v>53.4</v>
      </c>
      <c r="DQ7" s="25">
        <v>52.14</v>
      </c>
      <c r="DR7" s="25">
        <v>51.51</v>
      </c>
      <c r="DS7" s="25">
        <v>31.74</v>
      </c>
      <c r="DT7" s="25">
        <v>32.4</v>
      </c>
      <c r="DU7" s="25">
        <v>32.44</v>
      </c>
      <c r="DV7" s="25">
        <v>34.64</v>
      </c>
      <c r="DW7" s="25">
        <v>36.22</v>
      </c>
      <c r="DX7" s="25">
        <v>18.68</v>
      </c>
      <c r="DY7" s="25">
        <v>19.91</v>
      </c>
      <c r="DZ7" s="25">
        <v>23.02</v>
      </c>
      <c r="EA7" s="25">
        <v>21.86</v>
      </c>
      <c r="EB7" s="25">
        <v>21.01</v>
      </c>
      <c r="EC7" s="25">
        <v>23.75</v>
      </c>
      <c r="ED7" s="25">
        <v>0.31</v>
      </c>
      <c r="EE7" s="25">
        <v>0.33</v>
      </c>
      <c r="EF7" s="25">
        <v>0.63</v>
      </c>
      <c r="EG7" s="25">
        <v>0.45</v>
      </c>
      <c r="EH7" s="25">
        <v>0.53</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2024-01-25T11:40:37Z</cp:lastPrinted>
  <dcterms:created xsi:type="dcterms:W3CDTF">2023-12-05T00:47:34Z</dcterms:created>
  <dcterms:modified xsi:type="dcterms:W3CDTF">2024-01-25T11:40:39Z</dcterms:modified>
  <cp:category/>
</cp:coreProperties>
</file>