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bechafile\Users\Backup\204_260\02 管理係\31 各種調査\01 いろいろな調査\R06.01.26 経営比較分析表\"/>
    </mc:Choice>
  </mc:AlternateContent>
  <workbookProtection workbookAlgorithmName="SHA-512" workbookHashValue="lKuvmPm570F/ymeh4bBWhO8foNgNf+QtQIiXACwkctyUcLdx0q9NxkdCIjKG22xN58HCBMoYcpr/t1MXDMJ/kg==" workbookSaltValue="MEX7eHguQbqLPFGpUv00b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<sst xmlns="http://schemas.openxmlformats.org/spreadsheetml/2006/main" count="236" uniqueCount="118">
  <si>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</si>
  <si>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</si>
  <si>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</si>
  <si>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</si>
  <si>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</si>
  <si>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</si>
  <si>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</si>
  <si>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</si>
  <si>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</si>
  <si>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</si>
  <si>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</si>
  <si>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</si>
  <si>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</si>
  <si>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</si>
  <si>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</si>
  <si>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</si>
  <si>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</si>
  <si>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</si>
  <si>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</si>
  <si>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</si>
  <si>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</si>
  <si>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</si>
  <si>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</si>
  <si>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</si>
  <si>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</si>
  <si>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</si>
  <si>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</si>
  <si>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</si>
  <si>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</si>
  <si>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</si>
  <si>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</si>
  <si>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</si>
  <si>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</si>
  <si>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</si>
  <si>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</si>
  <si>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</si>
  <si>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</si>
  <si>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</si>
  <si>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</si>
  <si>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</si>
  <si>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</si>
  <si>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</si>
  <si>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</si>
  <si>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</si>
  <si>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</si>
  <si>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</si>
  <si>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</si>
  <si>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</si>
  <si>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</si>
  <si>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</si>
  <si>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</si>
  <si>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</si>
  <si>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</si>
  <si>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</si>
  <si>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</si>
  <si>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</si>
  <si>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</si>
  <si>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</si>
  <si>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</si>
  <si>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</si>
  <si>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</si>
  <si>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</si>
  <si>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</si>
  <si>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</si>
  <si>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</si>
  <si>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</si>
  <si>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</si>
  <si>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</si>
  <si>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</si>
  <si>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</si>
  <si>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</si>
  <si>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</si>
  <si>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</si>
  <si>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</si>
  <si>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</si>
  <si>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</si>
  <si>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</si>
  <si>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</si>
  <si>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</si>
  <si>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</si>
  <si>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</si>
  <si>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</si>
  <si>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</si>
  <si>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</si>
  <si>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</si>
  <si>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</si>
  <si>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</si>
  <si>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</si>
  <si>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</si>
  <si>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</si>
  <si>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</si>
  <si>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</si>
  <si>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</si>
  <si>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</si>
  <si>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</si>
  <si>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</si>
  <si>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</si>
  <si>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標茶町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</si>
  <si>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</si>
  <si>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</si>
  <si>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</si>
  <si>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</si>
  <si>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</si>
  <si>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</si>
  <si>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</si>
  <si>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</si>
  <si>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</si>
  <si>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</si>
  <si>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</si>
  <si>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</si>
  <si>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</si>
  <si>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</si>
  <si>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</si>
  <si>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</si>
  <si>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</si>
  <si>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耐用年数を超過した管渠が無いことから、管渠改善率は0%となっている。</t>
    <rPh sb="1" eb="3">
      <t>カンキョ</t>
    </rPh>
    <rPh sb="3" eb="5">
      <t>カイゼン</t>
    </rPh>
    <rPh sb="5" eb="6">
      <t>リツ</t>
    </rPh>
    <rPh sb="8" eb="10">
      <t>タイヨウ</t>
    </rPh>
    <rPh sb="10" eb="12">
      <t>ネンスウ</t>
    </rPh>
    <rPh sb="13" eb="15">
      <t>チョウカ</t>
    </rPh>
    <rPh sb="17" eb="19">
      <t>カンキョ</t>
    </rPh>
    <rPh sb="20" eb="21">
      <t>ナ</t>
    </rPh>
    <rPh sb="27" eb="29">
      <t>カンキョ</t>
    </rPh>
    <rPh sb="29" eb="31">
      <t>カイゼン</t>
    </rPh>
    <rPh sb="31" eb="32">
      <t>リツ</t>
    </rPh>
    <phoneticPr fontId="4"/>
  </si>
  <si>
    <t xml:space="preserve">　各種指標が示すように、慢性的な財源不足により一般会計からの繰入金に頼らざるを得ない経営状況にある。
　今後、人口減少に伴う需要減少の中で排水処理施設を適切に維持管理するためには、計画的な投資と徹底した経費節減に努めたうえで、受益に応じた適正な使用料水準について検討する必要がある。
</t>
    <rPh sb="32" eb="33">
      <t>キン</t>
    </rPh>
    <rPh sb="42" eb="44">
      <t>ケイエイ</t>
    </rPh>
    <rPh sb="52" eb="54">
      <t>コンゴ</t>
    </rPh>
    <rPh sb="55" eb="57">
      <t>ジンコウ</t>
    </rPh>
    <rPh sb="57" eb="59">
      <t>ゲンショウ</t>
    </rPh>
    <rPh sb="60" eb="61">
      <t>トモナ</t>
    </rPh>
    <rPh sb="62" eb="64">
      <t>ジュヨウ</t>
    </rPh>
    <rPh sb="64" eb="66">
      <t>ゲンショウ</t>
    </rPh>
    <rPh sb="67" eb="68">
      <t>ナカ</t>
    </rPh>
    <rPh sb="69" eb="71">
      <t>ハイスイ</t>
    </rPh>
    <rPh sb="71" eb="73">
      <t>ショリ</t>
    </rPh>
    <rPh sb="73" eb="75">
      <t>シセツ</t>
    </rPh>
    <rPh sb="90" eb="93">
      <t>ケイカクテキ</t>
    </rPh>
    <rPh sb="94" eb="96">
      <t>トウシ</t>
    </rPh>
    <rPh sb="97" eb="99">
      <t>テッテイ</t>
    </rPh>
    <rPh sb="101" eb="103">
      <t>ケイヒ</t>
    </rPh>
    <rPh sb="103" eb="105">
      <t>セツゲン</t>
    </rPh>
    <rPh sb="106" eb="107">
      <t>ツト</t>
    </rPh>
    <rPh sb="113" eb="115">
      <t>ジュエキ</t>
    </rPh>
    <rPh sb="116" eb="117">
      <t>オウ</t>
    </rPh>
    <rPh sb="119" eb="121">
      <t>テキセイ</t>
    </rPh>
    <rPh sb="122" eb="125">
      <t>シヨウリョウ</t>
    </rPh>
    <rPh sb="125" eb="127">
      <t>スイジュン</t>
    </rPh>
    <rPh sb="131" eb="133">
      <t>ケントウ</t>
    </rPh>
    <rPh sb="135" eb="137">
      <t>ヒツヨウ</t>
    </rPh>
    <phoneticPr fontId="4"/>
  </si>
  <si>
    <t>①収益的収支比率
　企業債の償還が進み改善傾向にはあるものの、単年度収支が黒字であることを示す100％を下回っており、経営状況は厳しい。将来的な施設更新を勘案すると経営基盤の強化が必要。
④企業債残高対事業規模比率
　当初整備に係る企業債償還が進み改善傾向を示しているものの、類似団体平均値及び全国平均値を上回っている状況。当面は施設整備の予定がないことから減少が進む見込み。
⑤経費回収率
　処理区域内人口の減少により使用料収入が減少傾向にあることから、類似団体平均値及び全国平均値を下回っている状況。委託業務の長期契約等で経費節減する必要がある。
⑥汚水処理原価
　処理区域内人口の減少により有収水量が減少傾向にあることから、類似団体平均値及び全国平均値を上回っている状況。未接続世帯に対する水洗化普及推進を強化する必要がある。
⑦施設利用率
　水洗化率の向上により改善傾向にはあるものの、類似団体平均値及び全国平均値を下回っている状況。未接続世帯に対する水洗化普及推進をさらに強化する必要がある。
⑧水洗化率
　水洗化普及推進により、類似団体平均値及び全国平均値を上回る水準を維持している。</t>
    <rPh sb="1" eb="3">
      <t>シュウエキ</t>
    </rPh>
    <rPh sb="3" eb="4">
      <t>テキ</t>
    </rPh>
    <rPh sb="4" eb="6">
      <t>シュウシ</t>
    </rPh>
    <rPh sb="6" eb="8">
      <t>ヒリツ</t>
    </rPh>
    <rPh sb="10" eb="12">
      <t>キギョウ</t>
    </rPh>
    <rPh sb="12" eb="13">
      <t>サイ</t>
    </rPh>
    <rPh sb="14" eb="16">
      <t>ショウカン</t>
    </rPh>
    <rPh sb="17" eb="18">
      <t>スス</t>
    </rPh>
    <rPh sb="19" eb="21">
      <t>カイゼン</t>
    </rPh>
    <rPh sb="21" eb="23">
      <t>ケイコウ</t>
    </rPh>
    <rPh sb="31" eb="34">
      <t>タンネンド</t>
    </rPh>
    <rPh sb="34" eb="36">
      <t>シュウシ</t>
    </rPh>
    <rPh sb="37" eb="39">
      <t>クロジ</t>
    </rPh>
    <rPh sb="45" eb="46">
      <t>シメ</t>
    </rPh>
    <rPh sb="52" eb="54">
      <t>シタマワ</t>
    </rPh>
    <rPh sb="59" eb="61">
      <t>ケイエイ</t>
    </rPh>
    <rPh sb="61" eb="63">
      <t>ジョウキョウ</t>
    </rPh>
    <rPh sb="64" eb="65">
      <t>キビ</t>
    </rPh>
    <rPh sb="72" eb="74">
      <t>シセツ</t>
    </rPh>
    <rPh sb="74" eb="76">
      <t>コウシン</t>
    </rPh>
    <rPh sb="77" eb="79">
      <t>カンアン</t>
    </rPh>
    <rPh sb="82" eb="84">
      <t>ケイエイ</t>
    </rPh>
    <rPh sb="84" eb="86">
      <t>キバン</t>
    </rPh>
    <rPh sb="87" eb="89">
      <t>キョウカ</t>
    </rPh>
    <rPh sb="90" eb="92">
      <t>ヒツヨウ</t>
    </rPh>
    <rPh sb="95" eb="97">
      <t>キギョウ</t>
    </rPh>
    <rPh sb="97" eb="98">
      <t>サイ</t>
    </rPh>
    <rPh sb="98" eb="100">
      <t>ザンダカ</t>
    </rPh>
    <rPh sb="101" eb="103">
      <t>ジギョウ</t>
    </rPh>
    <rPh sb="103" eb="105">
      <t>キボ</t>
    </rPh>
    <rPh sb="105" eb="107">
      <t>ヒリツ</t>
    </rPh>
    <rPh sb="109" eb="111">
      <t>トウショ</t>
    </rPh>
    <rPh sb="111" eb="113">
      <t>セイビ</t>
    </rPh>
    <rPh sb="114" eb="115">
      <t>カカ</t>
    </rPh>
    <rPh sb="116" eb="118">
      <t>キギョウ</t>
    </rPh>
    <rPh sb="118" eb="119">
      <t>サイ</t>
    </rPh>
    <rPh sb="119" eb="121">
      <t>ショウカン</t>
    </rPh>
    <rPh sb="122" eb="123">
      <t>スス</t>
    </rPh>
    <rPh sb="124" eb="126">
      <t>カイゼン</t>
    </rPh>
    <rPh sb="138" eb="140">
      <t>ルイジ</t>
    </rPh>
    <rPh sb="140" eb="142">
      <t>ダンタイ</t>
    </rPh>
    <rPh sb="142" eb="145">
      <t>ヘイキンチ</t>
    </rPh>
    <rPh sb="145" eb="146">
      <t>オヨ</t>
    </rPh>
    <rPh sb="147" eb="149">
      <t>ゼンコク</t>
    </rPh>
    <rPh sb="149" eb="152">
      <t>ヘイキンチ</t>
    </rPh>
    <rPh sb="153" eb="155">
      <t>ウワマワ</t>
    </rPh>
    <rPh sb="159" eb="161">
      <t>ジョウキョウ</t>
    </rPh>
    <rPh sb="162" eb="164">
      <t>トウメン</t>
    </rPh>
    <rPh sb="165" eb="167">
      <t>シセツ</t>
    </rPh>
    <rPh sb="167" eb="169">
      <t>セイビ</t>
    </rPh>
    <rPh sb="170" eb="172">
      <t>ヨテイ</t>
    </rPh>
    <rPh sb="179" eb="181">
      <t>ゲンショウ</t>
    </rPh>
    <rPh sb="182" eb="183">
      <t>スス</t>
    </rPh>
    <rPh sb="184" eb="186">
      <t>ミコ</t>
    </rPh>
    <rPh sb="368" eb="370">
      <t>シセツ</t>
    </rPh>
    <rPh sb="370" eb="372">
      <t>リヨウ</t>
    </rPh>
    <rPh sb="372" eb="373">
      <t>リツ</t>
    </rPh>
    <rPh sb="375" eb="378">
      <t>スイセンカ</t>
    </rPh>
    <rPh sb="378" eb="379">
      <t>リツ</t>
    </rPh>
    <rPh sb="380" eb="382">
      <t>コウジョウ</t>
    </rPh>
    <rPh sb="385" eb="387">
      <t>カイゼン</t>
    </rPh>
    <rPh sb="387" eb="389">
      <t>ケイコウ</t>
    </rPh>
    <rPh sb="397" eb="399">
      <t>ルイジ</t>
    </rPh>
    <rPh sb="399" eb="401">
      <t>ダンタイ</t>
    </rPh>
    <rPh sb="401" eb="404">
      <t>ヘイキンチ</t>
    </rPh>
    <rPh sb="404" eb="405">
      <t>オヨ</t>
    </rPh>
    <rPh sb="406" eb="408">
      <t>ゼンコク</t>
    </rPh>
    <rPh sb="408" eb="411">
      <t>ヘイキンチ</t>
    </rPh>
    <rPh sb="412" eb="414">
      <t>シタマワ</t>
    </rPh>
    <rPh sb="418" eb="420">
      <t>ジョウキョウ</t>
    </rPh>
    <rPh sb="453" eb="456">
      <t>スイセンカ</t>
    </rPh>
    <rPh sb="456" eb="457">
      <t>リツ</t>
    </rPh>
    <rPh sb="459" eb="462">
      <t>スイセンカ</t>
    </rPh>
    <rPh sb="462" eb="464">
      <t>フキュウ</t>
    </rPh>
    <rPh sb="464" eb="466">
      <t>スイシン</t>
    </rPh>
    <rPh sb="477" eb="478">
      <t>オヨ</t>
    </rPh>
    <rPh sb="479" eb="481">
      <t>ゼンコク</t>
    </rPh>
    <rPh sb="481" eb="484">
      <t>ヘイキンチ</t>
    </rPh>
    <rPh sb="485" eb="487">
      <t>ウワマワ</t>
    </rPh>
    <rPh sb="488" eb="490">
      <t>スイジュン</t>
    </rPh>
    <rPh sb="491" eb="493">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</si>
</sst>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CC-40A8-9446-42AD5976F9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4CC-40A8-9446-42AD5976F9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38.130000000000003</c:v>
                </c:pt>
                <c:pt idx="1">
                  <c:v>36.69</c:v>
                </c:pt>
                <c:pt idx="2">
                  <c:v>37.409999999999997</c:v>
                </c:pt>
                <c:pt idx="3">
                  <c:v>40.29</c:v>
                </c:pt>
                <c:pt idx="4">
                  <c:v>39.57</c:v>
                </c:pt>
              </c:numCache>
            </c:numRef>
          </c:val>
          <c:extLst>
            <c:ext xmlns:c16="http://schemas.microsoft.com/office/drawing/2014/chart" uri="{C3380CC4-5D6E-409C-BE32-E72D297353CC}">
              <c16:uniqueId val="{00000000-B5D3-4109-9653-01D2CFBA92F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5D3-4109-9653-01D2CFBA92F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92.95</c:v>
                </c:pt>
                <c:pt idx="1">
                  <c:v>93.33</c:v>
                </c:pt>
                <c:pt idx="2">
                  <c:v>89.87</c:v>
                </c:pt>
                <c:pt idx="3">
                  <c:v>91.06</c:v>
                </c:pt>
                <c:pt idx="4">
                  <c:v>94.74</c:v>
                </c:pt>
              </c:numCache>
            </c:numRef>
          </c:val>
          <c:extLst>
            <c:ext xmlns:c16="http://schemas.microsoft.com/office/drawing/2014/chart" uri="{C3380CC4-5D6E-409C-BE32-E72D297353CC}">
              <c16:uniqueId val="{00000000-B5ED-4C52-8663-1CFF7D941A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5ED-4C52-8663-1CFF7D941A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73.38</c:v>
                </c:pt>
                <c:pt idx="1">
                  <c:v>76.069999999999993</c:v>
                </c:pt>
                <c:pt idx="2">
                  <c:v>79.42</c:v>
                </c:pt>
                <c:pt idx="3">
                  <c:v>79.66</c:v>
                </c:pt>
                <c:pt idx="4">
                  <c:v>80.42</c:v>
                </c:pt>
              </c:numCache>
            </c:numRef>
          </c:val>
          <c:extLst>
            <c:ext xmlns:c16="http://schemas.microsoft.com/office/drawing/2014/chart" uri="{C3380CC4-5D6E-409C-BE32-E72D297353CC}">
              <c16:uniqueId val="{00000000-2490-4853-8FA5-C99FE664E03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90-4853-8FA5-C99FE664E03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30-4167-B5F8-DF4E985771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30-4167-B5F8-DF4E985771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C0-48A0-B846-414A12C706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C0-48A0-B846-414A12C706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EA-4963-AF86-421DC5DD32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EA-4963-AF86-421DC5DD32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A6-452B-ADD8-C99F053B92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A6-452B-ADD8-C99F053B92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2002.15</c:v>
                </c:pt>
                <c:pt idx="1">
                  <c:v>1688.82</c:v>
                </c:pt>
                <c:pt idx="2">
                  <c:v>1403.68</c:v>
                </c:pt>
                <c:pt idx="3">
                  <c:v>1217.8399999999999</c:v>
                </c:pt>
                <c:pt idx="4">
                  <c:v>1135.52</c:v>
                </c:pt>
              </c:numCache>
            </c:numRef>
          </c:val>
          <c:extLst>
            <c:ext xmlns:c16="http://schemas.microsoft.com/office/drawing/2014/chart" uri="{C3380CC4-5D6E-409C-BE32-E72D297353CC}">
              <c16:uniqueId val="{00000000-179E-4449-957D-47F1B26606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79E-4449-957D-47F1B26606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37.11</c:v>
                </c:pt>
                <c:pt idx="1">
                  <c:v>39.1</c:v>
                </c:pt>
                <c:pt idx="2">
                  <c:v>42.88</c:v>
                </c:pt>
                <c:pt idx="3">
                  <c:v>52.25</c:v>
                </c:pt>
                <c:pt idx="4">
                  <c:v>49.83</c:v>
                </c:pt>
              </c:numCache>
            </c:numRef>
          </c:val>
          <c:extLst>
            <c:ext xmlns:c16="http://schemas.microsoft.com/office/drawing/2014/chart" uri="{C3380CC4-5D6E-409C-BE32-E72D297353CC}">
              <c16:uniqueId val="{00000000-F896-4278-8C71-59749D9BBE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896-4278-8C71-59749D9BBE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487.47</c:v>
                </c:pt>
                <c:pt idx="1">
                  <c:v>471.5</c:v>
                </c:pt>
                <c:pt idx="2">
                  <c:v>447.57</c:v>
                </c:pt>
                <c:pt idx="3">
                  <c:v>352.18</c:v>
                </c:pt>
                <c:pt idx="4">
                  <c:v>376.4</c:v>
                </c:pt>
              </c:numCache>
            </c:numRef>
          </c:val>
          <c:extLst>
            <c:ext xmlns:c16="http://schemas.microsoft.com/office/drawing/2014/chart" uri="{C3380CC4-5D6E-409C-BE32-E72D297353CC}">
              <c16:uniqueId val="{00000000-B496-4224-92DF-3D0AF4A420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B496-4224-92DF-3D0AF4A420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5" zoomScaleNormal="100" zoomScaleSheetLayoutView="75" workbookViewId="0">
      <selection activeCell="CB26" sqref="CB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標茶町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7179</v>
      </c>
      <c r="AM8" s="42"/>
      <c r="AN8" s="42"/>
      <c r="AO8" s="42"/>
      <c r="AP8" s="42"/>
      <c r="AQ8" s="42"/>
      <c r="AR8" s="42"/>
      <c r="AS8" s="42"/>
      <c r="AT8" s="35">
        <f>データ!T6</f>
        <v>1099.3699999999999</v>
      </c>
      <c r="AU8" s="35"/>
      <c r="AV8" s="35"/>
      <c r="AW8" s="35"/>
      <c r="AX8" s="35"/>
      <c r="AY8" s="35"/>
      <c r="AZ8" s="35"/>
      <c r="BA8" s="35"/>
      <c r="BB8" s="35">
        <f>データ!U6</f>
        <v>6.53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3.22</v>
      </c>
      <c r="Q10" s="35"/>
      <c r="R10" s="35"/>
      <c r="S10" s="35"/>
      <c r="T10" s="35"/>
      <c r="U10" s="35"/>
      <c r="V10" s="35"/>
      <c r="W10" s="35">
        <f>データ!Q6</f>
        <v>100</v>
      </c>
      <c r="X10" s="35"/>
      <c r="Y10" s="35"/>
      <c r="Z10" s="35"/>
      <c r="AA10" s="35"/>
      <c r="AB10" s="35"/>
      <c r="AC10" s="35"/>
      <c r="AD10" s="42">
        <f>データ!R6</f>
        <v>3190</v>
      </c>
      <c r="AE10" s="42"/>
      <c r="AF10" s="42"/>
      <c r="AG10" s="42"/>
      <c r="AH10" s="42"/>
      <c r="AI10" s="42"/>
      <c r="AJ10" s="42"/>
      <c r="AK10" s="2"/>
      <c r="AL10" s="42">
        <f>データ!V6</f>
        <v>228</v>
      </c>
      <c r="AM10" s="42"/>
      <c r="AN10" s="42"/>
      <c r="AO10" s="42"/>
      <c r="AP10" s="42"/>
      <c r="AQ10" s="42"/>
      <c r="AR10" s="42"/>
      <c r="AS10" s="42"/>
      <c r="AT10" s="35">
        <f>データ!W6</f>
        <v>0.26</v>
      </c>
      <c r="AU10" s="35"/>
      <c r="AV10" s="35"/>
      <c r="AW10" s="35"/>
      <c r="AX10" s="35"/>
      <c r="AY10" s="35"/>
      <c r="AZ10" s="35"/>
      <c r="BA10" s="35"/>
      <c r="BB10" s="35">
        <f>データ!X6</f>
        <v>876.92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4LHgS7/g6AWAC8WVGyklVIOtk7+Iiyp0qhDMOc+QZA+IMkwMmSvqKibyEdsR3Er8E0D7L5LiSIPIXkBMlgNBFw==" saltValue="FKw1ShK1NBWURHVmdNrU4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16641</v>
      </c>
      <c r="D6" s="19">
        <f t="shared" si="3"/>
        <v>47</v>
      </c>
      <c r="E6" s="19">
        <f t="shared" si="3"/>
        <v>17</v>
      </c>
      <c r="F6" s="19">
        <f t="shared" si="3"/>
        <v>5</v>
      </c>
      <c r="G6" s="19">
        <f t="shared" si="3"/>
        <v>0</v>
      </c>
      <c r="H6" s="19" t="str">
        <f t="shared" si="3"/>
        <v>北海道　標茶町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3.22</v>
      </c>
      <c r="Q6" s="20">
        <f t="shared" si="3"/>
        <v>100</v>
      </c>
      <c r="R6" s="20">
        <f t="shared" si="3"/>
        <v>3190</v>
      </c>
      <c r="S6" s="20">
        <f t="shared" si="3"/>
        <v>7179</v>
      </c>
      <c r="T6" s="20">
        <f t="shared" si="3"/>
        <v>1099.3699999999999</v>
      </c>
      <c r="U6" s="20">
        <f t="shared" si="3"/>
        <v>6.53</v>
      </c>
      <c r="V6" s="20">
        <f t="shared" si="3"/>
        <v>228</v>
      </c>
      <c r="W6" s="20">
        <f t="shared" si="3"/>
        <v>0.26</v>
      </c>
      <c r="X6" s="20">
        <f t="shared" si="3"/>
        <v>876.92</v>
      </c>
      <c r="Y6" s="21">
        <f>IF(Y7="",NA(),Y7)</f>
        <v>73.38</v>
      </c>
      <c r="Z6" s="21">
        <f t="shared" ref="Z6:AH6" si="4">IF(Z7="",NA(),Z7)</f>
        <v>76.069999999999993</v>
      </c>
      <c r="AA6" s="21">
        <f t="shared" si="4"/>
        <v>79.42</v>
      </c>
      <c r="AB6" s="21">
        <f t="shared" si="4"/>
        <v>79.66</v>
      </c>
      <c r="AC6" s="21">
        <f t="shared" si="4"/>
        <v>80.42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2002.15</v>
      </c>
      <c r="BG6" s="21">
        <f t="shared" ref="BG6:BO6" si="7">IF(BG7="",NA(),BG7)</f>
        <v>1688.82</v>
      </c>
      <c r="BH6" s="21">
        <f t="shared" si="7"/>
        <v>1403.68</v>
      </c>
      <c r="BI6" s="21">
        <f t="shared" si="7"/>
        <v>1217.8399999999999</v>
      </c>
      <c r="BJ6" s="21">
        <f t="shared" si="7"/>
        <v>1135.52</v>
      </c>
      <c r="BK6" s="21">
        <f t="shared" si="7"/>
        <v>789.46</v>
      </c>
      <c r="BL6" s="21">
        <f t="shared" si="7"/>
        <v>826.83</v>
      </c>
      <c r="BM6" s="21">
        <f t="shared" si="7"/>
        <v>867.83</v>
      </c>
      <c r="BN6" s="21">
        <f t="shared" si="7"/>
        <v>791.76</v>
      </c>
      <c r="BO6" s="21">
        <f t="shared" si="7"/>
        <v>900.82</v>
      </c>
      <c r="BP6" s="20" t="str">
        <f>IF(BP7="","",IF(BP7="-","【-】","【"&amp;SUBSTITUTE(TEXT(BP7,"#,##0.00"),"-","△")&amp;"】"))</f>
        <v>【809.19】</v>
      </c>
      <c r="BQ6" s="21">
        <f>IF(BQ7="",NA(),BQ7)</f>
        <v>37.11</v>
      </c>
      <c r="BR6" s="21">
        <f t="shared" ref="BR6:BZ6" si="8">IF(BR7="",NA(),BR7)</f>
        <v>39.1</v>
      </c>
      <c r="BS6" s="21">
        <f t="shared" si="8"/>
        <v>42.88</v>
      </c>
      <c r="BT6" s="21">
        <f t="shared" si="8"/>
        <v>52.25</v>
      </c>
      <c r="BU6" s="21">
        <f t="shared" si="8"/>
        <v>49.83</v>
      </c>
      <c r="BV6" s="21">
        <f t="shared" si="8"/>
        <v>57.77</v>
      </c>
      <c r="BW6" s="21">
        <f t="shared" si="8"/>
        <v>57.31</v>
      </c>
      <c r="BX6" s="21">
        <f t="shared" si="8"/>
        <v>57.08</v>
      </c>
      <c r="BY6" s="21">
        <f t="shared" si="8"/>
        <v>56.26</v>
      </c>
      <c r="BZ6" s="21">
        <f t="shared" si="8"/>
        <v>52.94</v>
      </c>
      <c r="CA6" s="20" t="str">
        <f>IF(CA7="","",IF(CA7="-","【-】","【"&amp;SUBSTITUTE(TEXT(CA7,"#,##0.00"),"-","△")&amp;"】"))</f>
        <v>【57.02】</v>
      </c>
      <c r="CB6" s="21">
        <f>IF(CB7="",NA(),CB7)</f>
        <v>487.47</v>
      </c>
      <c r="CC6" s="21">
        <f t="shared" ref="CC6:CK6" si="9">IF(CC7="",NA(),CC7)</f>
        <v>471.5</v>
      </c>
      <c r="CD6" s="21">
        <f t="shared" si="9"/>
        <v>447.57</v>
      </c>
      <c r="CE6" s="21">
        <f t="shared" si="9"/>
        <v>352.18</v>
      </c>
      <c r="CF6" s="21">
        <f t="shared" si="9"/>
        <v>376.4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38.130000000000003</v>
      </c>
      <c r="CN6" s="21">
        <f t="shared" ref="CN6:CV6" si="10">IF(CN7="",NA(),CN7)</f>
        <v>36.69</v>
      </c>
      <c r="CO6" s="21">
        <f t="shared" si="10"/>
        <v>37.409999999999997</v>
      </c>
      <c r="CP6" s="21">
        <f t="shared" si="10"/>
        <v>40.29</v>
      </c>
      <c r="CQ6" s="21">
        <f t="shared" si="10"/>
        <v>39.57</v>
      </c>
      <c r="CR6" s="21">
        <f t="shared" si="10"/>
        <v>50.68</v>
      </c>
      <c r="CS6" s="21">
        <f t="shared" si="10"/>
        <v>50.14</v>
      </c>
      <c r="CT6" s="21">
        <f t="shared" si="10"/>
        <v>54.83</v>
      </c>
      <c r="CU6" s="21">
        <f t="shared" si="10"/>
        <v>66.53</v>
      </c>
      <c r="CV6" s="21">
        <f t="shared" si="10"/>
        <v>52.35</v>
      </c>
      <c r="CW6" s="20" t="str">
        <f>IF(CW7="","",IF(CW7="-","【-】","【"&amp;SUBSTITUTE(TEXT(CW7,"#,##0.00"),"-","△")&amp;"】"))</f>
        <v>【52.55】</v>
      </c>
      <c r="CX6" s="21">
        <f>IF(CX7="",NA(),CX7)</f>
        <v>92.95</v>
      </c>
      <c r="CY6" s="21">
        <f t="shared" ref="CY6:DG6" si="11">IF(CY7="",NA(),CY7)</f>
        <v>93.33</v>
      </c>
      <c r="CZ6" s="21">
        <f t="shared" si="11"/>
        <v>89.87</v>
      </c>
      <c r="DA6" s="21">
        <f t="shared" si="11"/>
        <v>91.06</v>
      </c>
      <c r="DB6" s="21">
        <f t="shared" si="11"/>
        <v>94.74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16641</v>
      </c>
      <c r="D7" s="23">
        <v>47</v>
      </c>
      <c r="E7" s="23">
        <v>17</v>
      </c>
      <c r="F7" s="23">
        <v>5</v>
      </c>
      <c r="G7" s="23">
        <v>0</v>
      </c>
      <c r="H7" s="23" t="s">
        <v>97</v>
      </c>
      <c r="I7" s="23" t="s">
        <v>98</v>
      </c>
      <c r="J7" s="23" t="s">
        <v>99</v>
      </c>
      <c r="K7" s="23" t="s">
        <v>100</v>
      </c>
      <c r="L7" s="23" t="s">
        <v>101</v>
      </c>
      <c r="M7" s="23" t="s">
        <v>102</v>
      </c>
      <c r="N7" s="24" t="s">
        <v>103</v>
      </c>
      <c r="O7" s="24" t="s">
        <v>104</v>
      </c>
      <c r="P7" s="24">
        <v>3.22</v>
      </c>
      <c r="Q7" s="24">
        <v>100</v>
      </c>
      <c r="R7" s="24">
        <v>3190</v>
      </c>
      <c r="S7" s="24">
        <v>7179</v>
      </c>
      <c r="T7" s="24">
        <v>1099.3699999999999</v>
      </c>
      <c r="U7" s="24">
        <v>6.53</v>
      </c>
      <c r="V7" s="24">
        <v>228</v>
      </c>
      <c r="W7" s="24">
        <v>0.26</v>
      </c>
      <c r="X7" s="24">
        <v>876.92</v>
      </c>
      <c r="Y7" s="24">
        <v>73.38</v>
      </c>
      <c r="Z7" s="24">
        <v>76.069999999999993</v>
      </c>
      <c r="AA7" s="24">
        <v>79.42</v>
      </c>
      <c r="AB7" s="24">
        <v>79.66</v>
      </c>
      <c r="AC7" s="24">
        <v>80.42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2002.15</v>
      </c>
      <c r="BG7" s="24">
        <v>1688.82</v>
      </c>
      <c r="BH7" s="24">
        <v>1403.68</v>
      </c>
      <c r="BI7" s="24">
        <v>1217.8399999999999</v>
      </c>
      <c r="BJ7" s="24">
        <v>1135.52</v>
      </c>
      <c r="BK7" s="24">
        <v>789.46</v>
      </c>
      <c r="BL7" s="24">
        <v>826.83</v>
      </c>
      <c r="BM7" s="24">
        <v>867.83</v>
      </c>
      <c r="BN7" s="24">
        <v>791.76</v>
      </c>
      <c r="BO7" s="24">
        <v>900.82</v>
      </c>
      <c r="BP7" s="24">
        <v>809.19</v>
      </c>
      <c r="BQ7" s="24">
        <v>37.11</v>
      </c>
      <c r="BR7" s="24">
        <v>39.1</v>
      </c>
      <c r="BS7" s="24">
        <v>42.88</v>
      </c>
      <c r="BT7" s="24">
        <v>52.25</v>
      </c>
      <c r="BU7" s="24">
        <v>49.83</v>
      </c>
      <c r="BV7" s="24">
        <v>57.77</v>
      </c>
      <c r="BW7" s="24">
        <v>57.31</v>
      </c>
      <c r="BX7" s="24">
        <v>57.08</v>
      </c>
      <c r="BY7" s="24">
        <v>56.26</v>
      </c>
      <c r="BZ7" s="24">
        <v>52.94</v>
      </c>
      <c r="CA7" s="24">
        <v>57.02</v>
      </c>
      <c r="CB7" s="24">
        <v>487.47</v>
      </c>
      <c r="CC7" s="24">
        <v>471.5</v>
      </c>
      <c r="CD7" s="24">
        <v>447.57</v>
      </c>
      <c r="CE7" s="24">
        <v>352.18</v>
      </c>
      <c r="CF7" s="24">
        <v>376.4</v>
      </c>
      <c r="CG7" s="24">
        <v>274.35000000000002</v>
      </c>
      <c r="CH7" s="24">
        <v>273.52</v>
      </c>
      <c r="CI7" s="24">
        <v>274.99</v>
      </c>
      <c r="CJ7" s="24">
        <v>282.08999999999997</v>
      </c>
      <c r="CK7" s="24">
        <v>303.27999999999997</v>
      </c>
      <c r="CL7" s="24">
        <v>273.68</v>
      </c>
      <c r="CM7" s="24">
        <v>38.130000000000003</v>
      </c>
      <c r="CN7" s="24">
        <v>36.69</v>
      </c>
      <c r="CO7" s="24">
        <v>37.409999999999997</v>
      </c>
      <c r="CP7" s="24">
        <v>40.29</v>
      </c>
      <c r="CQ7" s="24">
        <v>39.57</v>
      </c>
      <c r="CR7" s="24">
        <v>50.68</v>
      </c>
      <c r="CS7" s="24">
        <v>50.14</v>
      </c>
      <c r="CT7" s="24">
        <v>54.83</v>
      </c>
      <c r="CU7" s="24">
        <v>66.53</v>
      </c>
      <c r="CV7" s="24">
        <v>52.35</v>
      </c>
      <c r="CW7" s="24">
        <v>52.55</v>
      </c>
      <c r="CX7" s="24">
        <v>92.95</v>
      </c>
      <c r="CY7" s="24">
        <v>93.33</v>
      </c>
      <c r="CZ7" s="24">
        <v>89.87</v>
      </c>
      <c r="DA7" s="24">
        <v>91.06</v>
      </c>
      <c r="DB7" s="24">
        <v>94.74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2024-01-25T12:28:56Z</cp:lastPrinted>
  <dcterms:created xsi:type="dcterms:W3CDTF">2023-12-12T02:51:52Z</dcterms:created>
  <dcterms:modified xsi:type="dcterms:W3CDTF">2024-01-25T12:28:57Z</dcterms:modified>
  <cp:category/>
</cp:coreProperties>
</file>