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ibechafile\Users\Backup\204_260\02 管理係\31 各種調査\01 いろいろな調査\R07.01.27 経営比較分析表\"/>
    </mc:Choice>
  </mc:AlternateContent>
  <workbookProtection workbookAlgorithmName="SHA-512" workbookHashValue="Xzq1DejmdfH1nfxzP3daGNHWLaQ256re3pu01qBcQGiaVCNAwq+UPEvyCwo1ogIojsaRYlc4P4/bIGrydmnNAA==" workbookSaltValue="R8qiIJaNIb6acuXBPTMFFQ==" workbookSpinCount="100000" lockStructure="1"/>
  <bookViews>
    <workbookView xWindow="0" yWindow="0" windowWidth="28800" windowHeight="122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<sst xmlns="http://schemas.openxmlformats.org/spreadsheetml/2006/main" count="233" uniqueCount="118">
  <si>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</si>
  <si>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</si>
  <si>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</si>
  <si>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</si>
  <si>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</si>
  <si>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</si>
  <si>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</si>
  <si>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</si>
  <si>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</si>
  <si>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</si>
  <si>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</si>
  <si>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</si>
  <si>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</si>
  <si>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</si>
  <si>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</si>
  <si>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</si>
  <si>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</si>
  <si>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</si>
  <si>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</si>
  <si>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</si>
  <si>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</si>
  <si>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</si>
  <si>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</si>
  <si>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</si>
  <si>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</si>
  <si>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</si>
  <si>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</si>
  <si>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</si>
  <si>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</si>
  <si>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</si>
  <si>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</si>
  <si>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</si>
  <si>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</si>
  <si>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</si>
  <si>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</si>
  <si>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</si>
  <si>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</si>
  <si>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</si>
  <si>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</si>
  <si>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</si>
  <si>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</si>
  <si>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</si>
  <si>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</si>
  <si>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</si>
  <si>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</si>
  <si>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</si>
  <si>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</si>
  <si>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</si>
  <si>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</si>
  <si>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</si>
  <si>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</si>
  <si>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</si>
  <si>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</si>
  <si>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</si>
  <si>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</si>
  <si>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</si>
  <si>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</si>
  <si>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</si>
  <si>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</si>
  <si>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</si>
  <si>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</si>
  <si>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</si>
  <si>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</si>
  <si>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</si>
  <si>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</si>
  <si>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</si>
  <si>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</si>
  <si>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</si>
  <si>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</si>
  <si>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</si>
  <si>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</si>
  <si>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</si>
  <si>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</si>
  <si>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</si>
  <si>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</si>
  <si>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</si>
  <si>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</si>
  <si>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</si>
  <si>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</si>
  <si>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</si>
  <si>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</si>
  <si>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</si>
  <si>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</si>
  <si>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</si>
  <si>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</si>
  <si>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</si>
  <si>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</si>
  <si>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</si>
  <si>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</si>
  <si>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</si>
  <si>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</si>
  <si>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</si>
  <si>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</si>
  <si>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</si>
  <si>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</si>
  <si>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</si>
  <si>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標茶町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</si>
  <si>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</si>
  <si>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</si>
  <si>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</si>
  <si>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</si>
  <si>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</si>
  <si>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</si>
  <si>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</si>
  <si>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</si>
  <si>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</si>
  <si>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</si>
  <si>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</si>
  <si>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</si>
  <si>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</si>
  <si>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</si>
  <si>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</si>
  <si>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</si>
  <si>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</si>
  <si>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</si>
  <si>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①経費節減の徹底により、収益的収支比率は143.89％と100％以上となっていることから黒字であることを示しており、全国平均を67.76ポイント、類似団体平均値を72.57ポイント上回っている。
④事業規模に見合った適正な投資と有利な補助事業の活用等により、企業債残高対給水収益比率は322.25％と全国平均値、類似団体平均値ともに大きく下回る水準を維持している。
⑤経営管理の徹底により、料金回収率は110.35％と全国平均値、類似団体平均値ともに大きく上回っている。
⑥経費節減の徹底により、給水原価は123.82円と全国平均値よりも193.32円、類似団体平均値301.94円廉価となっている。
⑦計画的な施設整備により、施設利用率は71.56％と全国平均値よりも16.56ポイント、類似団体平均値よりも19.22ポイント高い。
⑧国営事業で整備した大規模施設の故障により、有収率は64.69％と全国平均値よりも5.13ポイント、類似団体平均値よりも2.21ポイント下回っている。</t>
    <rPh sb="369" eb="371">
      <t>コクエイ</t>
    </rPh>
    <rPh sb="371" eb="373">
      <t>ジギョウ</t>
    </rPh>
    <rPh sb="374" eb="376">
      <t>セイビ</t>
    </rPh>
    <rPh sb="378" eb="381">
      <t>ダイキボ</t>
    </rPh>
    <rPh sb="381" eb="383">
      <t>シセツ</t>
    </rPh>
    <rPh sb="384" eb="386">
      <t>コショウ</t>
    </rPh>
    <rPh sb="436" eb="437">
      <t>シタ</t>
    </rPh>
    <phoneticPr fontId="4"/>
  </si>
  <si>
    <t>③水源等を含めた総合的な投資を実施していることから、今年度の管路更新率は0.12％と類似団体平均値を下回っている。</t>
    <rPh sb="3" eb="4">
      <t>トウ</t>
    </rPh>
    <phoneticPr fontId="4"/>
  </si>
  <si>
    <t>　経営状況については、国営事業で整備した大規模施設の故障により有収率が低下したものの、収益的収支比率は100％を超えており、企業債残高対給水収益比率が全国平均を大きく下回っているうえ、料金回収率が100％を10.35ポイント上回っていることから、効率的かつ安定的な経営基盤が確立され給水に係るすべての費用を給水収益のみで賄えていることがわかる。
　一方、虹別地区において導水ポンプ場を含めた総合的な施設整備事業を実施していることから、当該期間中の管路更新率は他団体を下回っている。
　今後の人口減少に伴い料金収入の減少が推測されることから、老朽管の更新投資に合わせた適正な料金水準を検討するとともに、費用の抑制、企業債の適正管理を行い、安全な水道水を安定的に供給していきたい。</t>
    <rPh sb="1" eb="3">
      <t>ケイエイ</t>
    </rPh>
    <rPh sb="3" eb="5">
      <t>ジョウキョウ</t>
    </rPh>
    <rPh sb="11" eb="13">
      <t>コクエイ</t>
    </rPh>
    <rPh sb="13" eb="15">
      <t>ジギョウ</t>
    </rPh>
    <rPh sb="16" eb="18">
      <t>セイビ</t>
    </rPh>
    <rPh sb="20" eb="23">
      <t>ダイキボ</t>
    </rPh>
    <rPh sb="23" eb="25">
      <t>シセツ</t>
    </rPh>
    <rPh sb="26" eb="28">
      <t>コショウ</t>
    </rPh>
    <rPh sb="31" eb="34">
      <t>ユウシュウリツ</t>
    </rPh>
    <rPh sb="35" eb="37">
      <t>テイカ</t>
    </rPh>
    <rPh sb="56" eb="57">
      <t>コ</t>
    </rPh>
    <rPh sb="75" eb="77">
      <t>ゼンコク</t>
    </rPh>
    <rPh sb="77" eb="79">
      <t>ヘイキン</t>
    </rPh>
    <rPh sb="80" eb="81">
      <t>オオ</t>
    </rPh>
    <rPh sb="83" eb="85">
      <t>シタマワ</t>
    </rPh>
    <rPh sb="92" eb="94">
      <t>リョウキン</t>
    </rPh>
    <rPh sb="94" eb="96">
      <t>カイシュウ</t>
    </rPh>
    <rPh sb="96" eb="97">
      <t>リツ</t>
    </rPh>
    <rPh sb="112" eb="114">
      <t>ウワマワ</t>
    </rPh>
    <rPh sb="123" eb="126">
      <t>コウリツテキ</t>
    </rPh>
    <rPh sb="128" eb="131">
      <t>アンテイテキ</t>
    </rPh>
    <rPh sb="132" eb="134">
      <t>ケイエイ</t>
    </rPh>
    <rPh sb="134" eb="136">
      <t>キバン</t>
    </rPh>
    <rPh sb="137" eb="139">
      <t>カクリツ</t>
    </rPh>
    <rPh sb="141" eb="143">
      <t>キュウスイ</t>
    </rPh>
    <rPh sb="144" eb="145">
      <t>カカ</t>
    </rPh>
    <rPh sb="150" eb="152">
      <t>ヒヨウ</t>
    </rPh>
    <rPh sb="153" eb="155">
      <t>キュウスイ</t>
    </rPh>
    <rPh sb="155" eb="157">
      <t>シュウエキ</t>
    </rPh>
    <rPh sb="160" eb="161">
      <t>マカナ</t>
    </rPh>
    <rPh sb="185" eb="187">
      <t>ドウスイ</t>
    </rPh>
    <rPh sb="229" eb="230">
      <t>タ</t>
    </rPh>
    <rPh sb="230" eb="232">
      <t>ダンタイ</t>
    </rPh>
    <rPh sb="233" eb="235">
      <t>シタマワ</t>
    </rPh>
    <rPh sb="252" eb="254">
      <t>リョウキン</t>
    </rPh>
    <rPh sb="254" eb="256">
      <t>シュウニュウ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</si>
</sst>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0.01</c:v>
                </c:pt>
                <c:pt idx="2" formatCode="#,##0.00;&quot;△&quot;#,##0.00">
                  <c:v>0</c:v>
                </c:pt>
                <c:pt idx="3" formatCode="#,##0.00;&quot;△&quot;#,##0.00">
                  <c:v>0</c:v>
                </c:pt>
                <c:pt idx="4">
                  <c:v>0.12</c:v>
                </c:pt>
              </c:numCache>
            </c:numRef>
          </c:val>
          <c:extLst>
            <c:ext xmlns:c16="http://schemas.microsoft.com/office/drawing/2014/chart" uri="{C3380CC4-5D6E-409C-BE32-E72D297353CC}">
              <c16:uniqueId val="{00000000-46CA-4AF1-9679-3A776F8A19D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46CA-4AF1-9679-3A776F8A19D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60.33</c:v>
                </c:pt>
                <c:pt idx="1">
                  <c:v>64.239999999999995</c:v>
                </c:pt>
                <c:pt idx="2">
                  <c:v>68.28</c:v>
                </c:pt>
                <c:pt idx="3">
                  <c:v>64.819999999999993</c:v>
                </c:pt>
                <c:pt idx="4">
                  <c:v>71.56</c:v>
                </c:pt>
              </c:numCache>
            </c:numRef>
          </c:val>
          <c:extLst>
            <c:ext xmlns:c16="http://schemas.microsoft.com/office/drawing/2014/chart" uri="{C3380CC4-5D6E-409C-BE32-E72D297353CC}">
              <c16:uniqueId val="{00000000-2E35-473C-8BD5-C7A31AD4742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2E35-473C-8BD5-C7A31AD4742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77.59</c:v>
                </c:pt>
                <c:pt idx="1">
                  <c:v>76.37</c:v>
                </c:pt>
                <c:pt idx="2">
                  <c:v>73.81</c:v>
                </c:pt>
                <c:pt idx="3">
                  <c:v>74</c:v>
                </c:pt>
                <c:pt idx="4">
                  <c:v>64.69</c:v>
                </c:pt>
              </c:numCache>
            </c:numRef>
          </c:val>
          <c:extLst>
            <c:ext xmlns:c16="http://schemas.microsoft.com/office/drawing/2014/chart" uri="{C3380CC4-5D6E-409C-BE32-E72D297353CC}">
              <c16:uniqueId val="{00000000-4A19-403E-889D-F4098BCF371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4A19-403E-889D-F4098BCF371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129.13</c:v>
                </c:pt>
                <c:pt idx="1">
                  <c:v>148.69</c:v>
                </c:pt>
                <c:pt idx="2">
                  <c:v>167.53</c:v>
                </c:pt>
                <c:pt idx="3">
                  <c:v>146.71</c:v>
                </c:pt>
                <c:pt idx="4">
                  <c:v>143.88999999999999</c:v>
                </c:pt>
              </c:numCache>
            </c:numRef>
          </c:val>
          <c:extLst>
            <c:ext xmlns:c16="http://schemas.microsoft.com/office/drawing/2014/chart" uri="{C3380CC4-5D6E-409C-BE32-E72D297353CC}">
              <c16:uniqueId val="{00000000-68CC-4C27-BC8C-BAA26D9EA68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68CC-4C27-BC8C-BAA26D9EA68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47-4154-9EDC-5EF9BBCDBAA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47-4154-9EDC-5EF9BBCDBAA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D0-4805-A407-DDACC8324C5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D0-4805-A407-DDACC8324C5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13-4D41-B1E9-C10488DCBDA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13-4D41-B1E9-C10488DCBDA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71-440C-8E70-3E658165E12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71-440C-8E70-3E658165E12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80.13</c:v>
                </c:pt>
                <c:pt idx="1">
                  <c:v>150.05000000000001</c:v>
                </c:pt>
                <c:pt idx="2">
                  <c:v>223.01</c:v>
                </c:pt>
                <c:pt idx="3">
                  <c:v>252.59</c:v>
                </c:pt>
                <c:pt idx="4">
                  <c:v>322.25</c:v>
                </c:pt>
              </c:numCache>
            </c:numRef>
          </c:val>
          <c:extLst>
            <c:ext xmlns:c16="http://schemas.microsoft.com/office/drawing/2014/chart" uri="{C3380CC4-5D6E-409C-BE32-E72D297353CC}">
              <c16:uniqueId val="{00000000-AD2B-426B-A8DB-7B86A7F577F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AD2B-426B-A8DB-7B86A7F577F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120.01</c:v>
                </c:pt>
                <c:pt idx="1">
                  <c:v>137.22</c:v>
                </c:pt>
                <c:pt idx="2">
                  <c:v>129.61000000000001</c:v>
                </c:pt>
                <c:pt idx="3">
                  <c:v>112.58</c:v>
                </c:pt>
                <c:pt idx="4">
                  <c:v>110.35</c:v>
                </c:pt>
              </c:numCache>
            </c:numRef>
          </c:val>
          <c:extLst>
            <c:ext xmlns:c16="http://schemas.microsoft.com/office/drawing/2014/chart" uri="{C3380CC4-5D6E-409C-BE32-E72D297353CC}">
              <c16:uniqueId val="{00000000-7FB0-45E9-8AEC-0844565CBFF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7FB0-45E9-8AEC-0844565CBFF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111.62</c:v>
                </c:pt>
                <c:pt idx="1">
                  <c:v>98.95</c:v>
                </c:pt>
                <c:pt idx="2">
                  <c:v>104.26</c:v>
                </c:pt>
                <c:pt idx="3">
                  <c:v>120.72</c:v>
                </c:pt>
                <c:pt idx="4">
                  <c:v>123.82</c:v>
                </c:pt>
              </c:numCache>
            </c:numRef>
          </c:val>
          <c:extLst>
            <c:ext xmlns:c16="http://schemas.microsoft.com/office/drawing/2014/chart" uri="{C3380CC4-5D6E-409C-BE32-E72D297353CC}">
              <c16:uniqueId val="{00000000-29A2-4BE7-8AF5-D2649EFFB9C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29A2-4BE7-8AF5-D2649EFFB9C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標茶町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6999</v>
      </c>
      <c r="AM8" s="36"/>
      <c r="AN8" s="36"/>
      <c r="AO8" s="36"/>
      <c r="AP8" s="36"/>
      <c r="AQ8" s="36"/>
      <c r="AR8" s="36"/>
      <c r="AS8" s="36"/>
      <c r="AT8" s="37">
        <f>データ!$S$6</f>
        <v>1099.3699999999999</v>
      </c>
      <c r="AU8" s="37"/>
      <c r="AV8" s="37"/>
      <c r="AW8" s="37"/>
      <c r="AX8" s="37"/>
      <c r="AY8" s="37"/>
      <c r="AZ8" s="37"/>
      <c r="BA8" s="37"/>
      <c r="BB8" s="37">
        <f>データ!$T$6</f>
        <v>6.37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26.44</v>
      </c>
      <c r="Q10" s="37"/>
      <c r="R10" s="37"/>
      <c r="S10" s="37"/>
      <c r="T10" s="37"/>
      <c r="U10" s="37"/>
      <c r="V10" s="37"/>
      <c r="W10" s="36">
        <f>データ!$Q$6</f>
        <v>3120</v>
      </c>
      <c r="X10" s="36"/>
      <c r="Y10" s="36"/>
      <c r="Z10" s="36"/>
      <c r="AA10" s="36"/>
      <c r="AB10" s="36"/>
      <c r="AC10" s="36"/>
      <c r="AD10" s="2"/>
      <c r="AE10" s="2"/>
      <c r="AF10" s="2"/>
      <c r="AG10" s="2"/>
      <c r="AH10" s="2"/>
      <c r="AI10" s="2"/>
      <c r="AJ10" s="2"/>
      <c r="AK10" s="2"/>
      <c r="AL10" s="36">
        <f>データ!$U$6</f>
        <v>1819</v>
      </c>
      <c r="AM10" s="36"/>
      <c r="AN10" s="36"/>
      <c r="AO10" s="36"/>
      <c r="AP10" s="36"/>
      <c r="AQ10" s="36"/>
      <c r="AR10" s="36"/>
      <c r="AS10" s="36"/>
      <c r="AT10" s="37">
        <f>データ!$V$6</f>
        <v>509.95</v>
      </c>
      <c r="AU10" s="37"/>
      <c r="AV10" s="37"/>
      <c r="AW10" s="37"/>
      <c r="AX10" s="37"/>
      <c r="AY10" s="37"/>
      <c r="AZ10" s="37"/>
      <c r="BA10" s="37"/>
      <c r="BB10" s="37">
        <f>データ!$W$6</f>
        <v>3.57</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115</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116</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117</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41</v>
      </c>
      <c r="O85" s="13" t="str">
        <f>データ!EN6</f>
        <v>【0.40】</v>
      </c>
    </row>
  </sheetData>
  <sheetProtection algorithmName="SHA-512" hashValue="X5/85PAbXsTQ5PRuWiWISsJOCpizohGjVWamjtBf+fUI8ajoktOh5se4RXltAdnefKJJ+JybgrrGX9QEUFptCA==" saltValue="UbYapgluo6o8Ay9W7Bj6r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16641</v>
      </c>
      <c r="D6" s="20">
        <f t="shared" si="3"/>
        <v>47</v>
      </c>
      <c r="E6" s="20">
        <f t="shared" si="3"/>
        <v>1</v>
      </c>
      <c r="F6" s="20">
        <f t="shared" si="3"/>
        <v>0</v>
      </c>
      <c r="G6" s="20">
        <f t="shared" si="3"/>
        <v>0</v>
      </c>
      <c r="H6" s="20" t="str">
        <f t="shared" si="3"/>
        <v>北海道　標茶町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26.44</v>
      </c>
      <c r="Q6" s="21">
        <f t="shared" si="3"/>
        <v>3120</v>
      </c>
      <c r="R6" s="21">
        <f t="shared" si="3"/>
        <v>6999</v>
      </c>
      <c r="S6" s="21">
        <f t="shared" si="3"/>
        <v>1099.3699999999999</v>
      </c>
      <c r="T6" s="21">
        <f t="shared" si="3"/>
        <v>6.37</v>
      </c>
      <c r="U6" s="21">
        <f t="shared" si="3"/>
        <v>1819</v>
      </c>
      <c r="V6" s="21">
        <f t="shared" si="3"/>
        <v>509.95</v>
      </c>
      <c r="W6" s="21">
        <f t="shared" si="3"/>
        <v>3.57</v>
      </c>
      <c r="X6" s="22">
        <f>IF(X7="",NA(),X7)</f>
        <v>129.13</v>
      </c>
      <c r="Y6" s="22">
        <f t="shared" ref="Y6:AG6" si="4">IF(Y7="",NA(),Y7)</f>
        <v>148.69</v>
      </c>
      <c r="Z6" s="22">
        <f t="shared" si="4"/>
        <v>167.53</v>
      </c>
      <c r="AA6" s="22">
        <f t="shared" si="4"/>
        <v>146.71</v>
      </c>
      <c r="AB6" s="22">
        <f t="shared" si="4"/>
        <v>143.88999999999999</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80.13</v>
      </c>
      <c r="BF6" s="22">
        <f t="shared" ref="BF6:BN6" si="7">IF(BF7="",NA(),BF7)</f>
        <v>150.05000000000001</v>
      </c>
      <c r="BG6" s="22">
        <f t="shared" si="7"/>
        <v>223.01</v>
      </c>
      <c r="BH6" s="22">
        <f t="shared" si="7"/>
        <v>252.59</v>
      </c>
      <c r="BI6" s="22">
        <f t="shared" si="7"/>
        <v>322.25</v>
      </c>
      <c r="BJ6" s="22">
        <f t="shared" si="7"/>
        <v>1183.92</v>
      </c>
      <c r="BK6" s="22">
        <f t="shared" si="7"/>
        <v>1128.72</v>
      </c>
      <c r="BL6" s="22">
        <f t="shared" si="7"/>
        <v>1125.25</v>
      </c>
      <c r="BM6" s="22">
        <f t="shared" si="7"/>
        <v>1157.05</v>
      </c>
      <c r="BN6" s="22">
        <f t="shared" si="7"/>
        <v>1228.8</v>
      </c>
      <c r="BO6" s="21" t="str">
        <f>IF(BO7="","",IF(BO7="-","【-】","【"&amp;SUBSTITUTE(TEXT(BO7,"#,##0.00"),"-","△")&amp;"】"))</f>
        <v>【1,045.20】</v>
      </c>
      <c r="BP6" s="22">
        <f>IF(BP7="",NA(),BP7)</f>
        <v>120.01</v>
      </c>
      <c r="BQ6" s="22">
        <f t="shared" ref="BQ6:BY6" si="8">IF(BQ7="",NA(),BQ7)</f>
        <v>137.22</v>
      </c>
      <c r="BR6" s="22">
        <f t="shared" si="8"/>
        <v>129.61000000000001</v>
      </c>
      <c r="BS6" s="22">
        <f t="shared" si="8"/>
        <v>112.58</v>
      </c>
      <c r="BT6" s="22">
        <f t="shared" si="8"/>
        <v>110.35</v>
      </c>
      <c r="BU6" s="22">
        <f t="shared" si="8"/>
        <v>42.5</v>
      </c>
      <c r="BV6" s="22">
        <f t="shared" si="8"/>
        <v>41.84</v>
      </c>
      <c r="BW6" s="22">
        <f t="shared" si="8"/>
        <v>41.44</v>
      </c>
      <c r="BX6" s="22">
        <f t="shared" si="8"/>
        <v>37.65</v>
      </c>
      <c r="BY6" s="22">
        <f t="shared" si="8"/>
        <v>37.31</v>
      </c>
      <c r="BZ6" s="21" t="str">
        <f>IF(BZ7="","",IF(BZ7="-","【-】","【"&amp;SUBSTITUTE(TEXT(BZ7,"#,##0.00"),"-","△")&amp;"】"))</f>
        <v>【49.51】</v>
      </c>
      <c r="CA6" s="22">
        <f>IF(CA7="",NA(),CA7)</f>
        <v>111.62</v>
      </c>
      <c r="CB6" s="22">
        <f t="shared" ref="CB6:CJ6" si="9">IF(CB7="",NA(),CB7)</f>
        <v>98.95</v>
      </c>
      <c r="CC6" s="22">
        <f t="shared" si="9"/>
        <v>104.26</v>
      </c>
      <c r="CD6" s="22">
        <f t="shared" si="9"/>
        <v>120.72</v>
      </c>
      <c r="CE6" s="22">
        <f t="shared" si="9"/>
        <v>123.82</v>
      </c>
      <c r="CF6" s="22">
        <f t="shared" si="9"/>
        <v>377.72</v>
      </c>
      <c r="CG6" s="22">
        <f t="shared" si="9"/>
        <v>390.47</v>
      </c>
      <c r="CH6" s="22">
        <f t="shared" si="9"/>
        <v>403.61</v>
      </c>
      <c r="CI6" s="22">
        <f t="shared" si="9"/>
        <v>442.82</v>
      </c>
      <c r="CJ6" s="22">
        <f t="shared" si="9"/>
        <v>425.76</v>
      </c>
      <c r="CK6" s="21" t="str">
        <f>IF(CK7="","",IF(CK7="-","【-】","【"&amp;SUBSTITUTE(TEXT(CK7,"#,##0.00"),"-","△")&amp;"】"))</f>
        <v>【317.14】</v>
      </c>
      <c r="CL6" s="22">
        <f>IF(CL7="",NA(),CL7)</f>
        <v>60.33</v>
      </c>
      <c r="CM6" s="22">
        <f t="shared" ref="CM6:CU6" si="10">IF(CM7="",NA(),CM7)</f>
        <v>64.239999999999995</v>
      </c>
      <c r="CN6" s="22">
        <f t="shared" si="10"/>
        <v>68.28</v>
      </c>
      <c r="CO6" s="22">
        <f t="shared" si="10"/>
        <v>64.819999999999993</v>
      </c>
      <c r="CP6" s="22">
        <f t="shared" si="10"/>
        <v>71.56</v>
      </c>
      <c r="CQ6" s="22">
        <f t="shared" si="10"/>
        <v>48.01</v>
      </c>
      <c r="CR6" s="22">
        <f t="shared" si="10"/>
        <v>49.08</v>
      </c>
      <c r="CS6" s="22">
        <f t="shared" si="10"/>
        <v>51.46</v>
      </c>
      <c r="CT6" s="22">
        <f t="shared" si="10"/>
        <v>51.84</v>
      </c>
      <c r="CU6" s="22">
        <f t="shared" si="10"/>
        <v>52.34</v>
      </c>
      <c r="CV6" s="21" t="str">
        <f>IF(CV7="","",IF(CV7="-","【-】","【"&amp;SUBSTITUTE(TEXT(CV7,"#,##0.00"),"-","△")&amp;"】"))</f>
        <v>【55.00】</v>
      </c>
      <c r="CW6" s="22">
        <f>IF(CW7="",NA(),CW7)</f>
        <v>77.59</v>
      </c>
      <c r="CX6" s="22">
        <f t="shared" ref="CX6:DF6" si="11">IF(CX7="",NA(),CX7)</f>
        <v>76.37</v>
      </c>
      <c r="CY6" s="22">
        <f t="shared" si="11"/>
        <v>73.81</v>
      </c>
      <c r="CZ6" s="22">
        <f t="shared" si="11"/>
        <v>74</v>
      </c>
      <c r="DA6" s="22">
        <f t="shared" si="11"/>
        <v>64.69</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0.01</v>
      </c>
      <c r="EF6" s="21">
        <f t="shared" si="14"/>
        <v>0</v>
      </c>
      <c r="EG6" s="21">
        <f t="shared" si="14"/>
        <v>0</v>
      </c>
      <c r="EH6" s="22">
        <f t="shared" si="14"/>
        <v>0.12</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16641</v>
      </c>
      <c r="D7" s="24">
        <v>47</v>
      </c>
      <c r="E7" s="24">
        <v>1</v>
      </c>
      <c r="F7" s="24">
        <v>0</v>
      </c>
      <c r="G7" s="24">
        <v>0</v>
      </c>
      <c r="H7" s="24" t="s">
        <v>96</v>
      </c>
      <c r="I7" s="24" t="s">
        <v>97</v>
      </c>
      <c r="J7" s="24" t="s">
        <v>98</v>
      </c>
      <c r="K7" s="24" t="s">
        <v>99</v>
      </c>
      <c r="L7" s="24" t="s">
        <v>100</v>
      </c>
      <c r="M7" s="24" t="s">
        <v>101</v>
      </c>
      <c r="N7" s="25" t="s">
        <v>102</v>
      </c>
      <c r="O7" s="25" t="s">
        <v>103</v>
      </c>
      <c r="P7" s="25">
        <v>26.44</v>
      </c>
      <c r="Q7" s="25">
        <v>3120</v>
      </c>
      <c r="R7" s="25">
        <v>6999</v>
      </c>
      <c r="S7" s="25">
        <v>1099.3699999999999</v>
      </c>
      <c r="T7" s="25">
        <v>6.37</v>
      </c>
      <c r="U7" s="25">
        <v>1819</v>
      </c>
      <c r="V7" s="25">
        <v>509.95</v>
      </c>
      <c r="W7" s="25">
        <v>3.57</v>
      </c>
      <c r="X7" s="25">
        <v>129.13</v>
      </c>
      <c r="Y7" s="25">
        <v>148.69</v>
      </c>
      <c r="Z7" s="25">
        <v>167.53</v>
      </c>
      <c r="AA7" s="25">
        <v>146.71</v>
      </c>
      <c r="AB7" s="25">
        <v>143.88999999999999</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80.13</v>
      </c>
      <c r="BF7" s="25">
        <v>150.05000000000001</v>
      </c>
      <c r="BG7" s="25">
        <v>223.01</v>
      </c>
      <c r="BH7" s="25">
        <v>252.59</v>
      </c>
      <c r="BI7" s="25">
        <v>322.25</v>
      </c>
      <c r="BJ7" s="25">
        <v>1183.92</v>
      </c>
      <c r="BK7" s="25">
        <v>1128.72</v>
      </c>
      <c r="BL7" s="25">
        <v>1125.25</v>
      </c>
      <c r="BM7" s="25">
        <v>1157.05</v>
      </c>
      <c r="BN7" s="25">
        <v>1228.8</v>
      </c>
      <c r="BO7" s="25">
        <v>1045.2</v>
      </c>
      <c r="BP7" s="25">
        <v>120.01</v>
      </c>
      <c r="BQ7" s="25">
        <v>137.22</v>
      </c>
      <c r="BR7" s="25">
        <v>129.61000000000001</v>
      </c>
      <c r="BS7" s="25">
        <v>112.58</v>
      </c>
      <c r="BT7" s="25">
        <v>110.35</v>
      </c>
      <c r="BU7" s="25">
        <v>42.5</v>
      </c>
      <c r="BV7" s="25">
        <v>41.84</v>
      </c>
      <c r="BW7" s="25">
        <v>41.44</v>
      </c>
      <c r="BX7" s="25">
        <v>37.65</v>
      </c>
      <c r="BY7" s="25">
        <v>37.31</v>
      </c>
      <c r="BZ7" s="25">
        <v>49.51</v>
      </c>
      <c r="CA7" s="25">
        <v>111.62</v>
      </c>
      <c r="CB7" s="25">
        <v>98.95</v>
      </c>
      <c r="CC7" s="25">
        <v>104.26</v>
      </c>
      <c r="CD7" s="25">
        <v>120.72</v>
      </c>
      <c r="CE7" s="25">
        <v>123.82</v>
      </c>
      <c r="CF7" s="25">
        <v>377.72</v>
      </c>
      <c r="CG7" s="25">
        <v>390.47</v>
      </c>
      <c r="CH7" s="25">
        <v>403.61</v>
      </c>
      <c r="CI7" s="25">
        <v>442.82</v>
      </c>
      <c r="CJ7" s="25">
        <v>425.76</v>
      </c>
      <c r="CK7" s="25">
        <v>317.14</v>
      </c>
      <c r="CL7" s="25">
        <v>60.33</v>
      </c>
      <c r="CM7" s="25">
        <v>64.239999999999995</v>
      </c>
      <c r="CN7" s="25">
        <v>68.28</v>
      </c>
      <c r="CO7" s="25">
        <v>64.819999999999993</v>
      </c>
      <c r="CP7" s="25">
        <v>71.56</v>
      </c>
      <c r="CQ7" s="25">
        <v>48.01</v>
      </c>
      <c r="CR7" s="25">
        <v>49.08</v>
      </c>
      <c r="CS7" s="25">
        <v>51.46</v>
      </c>
      <c r="CT7" s="25">
        <v>51.84</v>
      </c>
      <c r="CU7" s="25">
        <v>52.34</v>
      </c>
      <c r="CV7" s="25">
        <v>55</v>
      </c>
      <c r="CW7" s="25">
        <v>77.59</v>
      </c>
      <c r="CX7" s="25">
        <v>76.37</v>
      </c>
      <c r="CY7" s="25">
        <v>73.81</v>
      </c>
      <c r="CZ7" s="25">
        <v>74</v>
      </c>
      <c r="DA7" s="25">
        <v>64.69</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0.01</v>
      </c>
      <c r="EF7" s="25">
        <v>0</v>
      </c>
      <c r="EG7" s="25">
        <v>0</v>
      </c>
      <c r="EH7" s="25">
        <v>0.12</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2025-01-28T08:08:52Z</cp:lastPrinted>
  <dcterms:created xsi:type="dcterms:W3CDTF">2025-01-24T06:39:20Z</dcterms:created>
  <dcterms:modified xsi:type="dcterms:W3CDTF">2025-01-29T00:33:44Z</dcterms:modified>
  <cp:category/>
</cp:coreProperties>
</file>